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05" windowWidth="8040" windowHeight="4875" tabRatio="832" activeTab="1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3'!$A$1:$I$58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D7" i="22"/>
  <c r="G37" i="23"/>
  <c r="G52" i="23"/>
  <c r="L6" i="15"/>
  <c r="L7" i="15"/>
  <c r="L8" i="15"/>
  <c r="L9" i="15"/>
  <c r="L10" i="15"/>
  <c r="L11" i="15"/>
  <c r="L13" i="15"/>
  <c r="L14" i="15"/>
  <c r="E15" i="15"/>
  <c r="L15" i="15"/>
  <c r="F15" i="15"/>
  <c r="G15" i="15"/>
  <c r="H15" i="15"/>
  <c r="I15" i="15"/>
  <c r="J15" i="15"/>
  <c r="D4" i="22"/>
  <c r="K15" i="15"/>
  <c r="L16" i="15"/>
  <c r="L17" i="15"/>
  <c r="L18" i="15"/>
  <c r="L19" i="15"/>
  <c r="L20" i="15"/>
  <c r="L21" i="15"/>
  <c r="L23" i="15"/>
  <c r="L24" i="15"/>
  <c r="L25" i="15"/>
  <c r="L26" i="15"/>
  <c r="L27" i="15"/>
  <c r="L28" i="15"/>
  <c r="L29" i="15"/>
  <c r="L30" i="15"/>
  <c r="L31" i="15"/>
  <c r="L32" i="15"/>
  <c r="L33" i="15"/>
  <c r="L35" i="15"/>
  <c r="L36" i="15"/>
  <c r="L37" i="15"/>
  <c r="L38" i="15"/>
  <c r="L39" i="15"/>
  <c r="L40" i="15"/>
  <c r="L41" i="15"/>
  <c r="L42" i="15"/>
  <c r="L43" i="15"/>
  <c r="I45" i="15"/>
  <c r="F45" i="15"/>
  <c r="F46" i="15"/>
  <c r="D8" i="22"/>
  <c r="G45" i="15"/>
  <c r="G46" i="15"/>
  <c r="H45" i="15"/>
  <c r="J45" i="15"/>
  <c r="J46" i="15"/>
  <c r="D3" i="22"/>
  <c r="K45" i="15"/>
  <c r="K46" i="15"/>
  <c r="E45" i="15"/>
  <c r="E46" i="15"/>
  <c r="L46" i="15"/>
  <c r="H46" i="15"/>
  <c r="D9" i="22"/>
  <c r="I46" i="15"/>
  <c r="L45" i="15"/>
  <c r="D10" i="22"/>
</calcChain>
</file>

<file path=xl/sharedStrings.xml><?xml version="1.0" encoding="utf-8"?>
<sst xmlns="http://schemas.openxmlformats.org/spreadsheetml/2006/main" count="280" uniqueCount="212">
  <si>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</si>
  <si>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</si>
  <si>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</si>
  <si>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</si>
  <si>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</si>
  <si>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</si>
  <si>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</si>
  <si>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</si>
  <si>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</si>
  <si>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</si>
  <si>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</si>
  <si>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</si>
  <si>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</si>
  <si>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</si>
  <si>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</si>
  <si>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</si>
  <si>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</si>
  <si>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</si>
  <si>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</si>
  <si>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</si>
  <si>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</si>
  <si>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</si>
  <si>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</si>
  <si>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</si>
  <si>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</si>
  <si>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</si>
  <si>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</si>
  <si>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</si>
  <si>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</si>
  <si>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</si>
  <si>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</si>
  <si>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</si>
  <si>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</si>
  <si>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</si>
  <si>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</si>
  <si>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</si>
  <si>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</si>
  <si>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</si>
  <si>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</si>
  <si>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</si>
  <si>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</si>
  <si>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</si>
  <si>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</si>
  <si>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</si>
  <si>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</si>
  <si>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</si>
  <si>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</si>
  <si>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</si>
  <si>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</si>
  <si>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</si>
  <si>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</si>
  <si>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</si>
  <si>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</si>
  <si>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</si>
  <si>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</si>
  <si>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</si>
  <si>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</si>
  <si>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</si>
  <si>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</si>
  <si>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</si>
  <si>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</si>
  <si>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</si>
  <si>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</si>
  <si>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</si>
  <si>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</si>
  <si>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</si>
  <si>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</si>
  <si>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</si>
  <si>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</si>
  <si>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</si>
  <si>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</si>
  <si>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</si>
  <si>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</si>
  <si>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</si>
  <si>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</si>
  <si>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</si>
  <si>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</si>
  <si>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</si>
  <si>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</si>
  <si>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</si>
  <si>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</si>
  <si>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</si>
  <si>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</si>
  <si>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</si>
  <si>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</si>
  <si>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</si>
  <si>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</si>
  <si>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</si>
  <si>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</si>
  <si>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</si>
  <si>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</si>
  <si>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</si>
  <si>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</si>
  <si>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</si>
  <si>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</si>
  <si>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</si>
  <si>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</si>
  <si>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</si>
  <si>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</si>
  <si>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</si>
  <si>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</si>
  <si>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</si>
  <si>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</si>
  <si>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</si>
  <si>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</si>
  <si>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</si>
  <si>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</si>
  <si>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</si>
  <si>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</si>
  <si>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</si>
  <si>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</si>
  <si>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</si>
  <si>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</si>
  <si>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</si>
  <si>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</si>
  <si>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</si>
  <si>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</si>
  <si>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</si>
  <si>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</si>
  <si>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</si>
  <si>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</si>
  <si>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</si>
  <si>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</si>
  <si>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</si>
  <si>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</si>
  <si>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</si>
  <si>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</si>
  <si>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</si>
  <si>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</si>
  <si>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</si>
  <si>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</si>
  <si>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</si>
  <si>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</si>
  <si>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</si>
  <si>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</si>
  <si>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</si>
  <si>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</si>
  <si>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</si>
  <si>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</si>
  <si>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</si>
  <si>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</si>
  <si>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</si>
  <si>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</si>
  <si>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</si>
  <si>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</si>
  <si>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</si>
  <si>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</si>
  <si>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</si>
  <si>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</si>
  <si>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</si>
  <si>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</si>
  <si>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</si>
  <si>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</si>
  <si>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</si>
  <si>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</si>
  <si>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</si>
  <si>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</si>
  <si>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</si>
  <si>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</si>
  <si>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</si>
  <si>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</si>
  <si>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</si>
  <si>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</si>
  <si>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</si>
  <si>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</si>
  <si>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</si>
  <si>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</si>
  <si>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</si>
  <si>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</si>
  <si>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</si>
  <si>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</si>
  <si>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</si>
  <si>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</si>
  <si>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</si>
  <si>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</si>
  <si>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</si>
  <si>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</si>
  <si>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</si>
  <si>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</si>
  <si>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</si>
  <si>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</si>
  <si>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</si>
  <si>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</si>
  <si>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</si>
  <si>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</si>
  <si>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</si>
  <si>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</si>
  <si>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</si>
  <si>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Інші (не зазначені  в рядках 1-8)</t>
  </si>
  <si>
    <t>УСЬОГО (сума рядків 10, 19, 35, 40)</t>
  </si>
  <si>
    <t>Заяви про відвід судді (слідчого судді)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</si>
  <si>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</si>
  <si>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</si>
  <si>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</si>
  <si>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</si>
  <si>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</si>
  <si>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</si>
  <si>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</si>
  <si>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</si>
  <si>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</si>
  <si>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</si>
  <si>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 дев'ять місяців 2019 року</t>
  </si>
  <si>
    <t>Городенківський районний суд Івано-Франківської області</t>
  </si>
  <si>
    <t>78100.м. Городенка.вул. Героїв Євромайдану 7</t>
  </si>
  <si>
    <t>Доручення судів України / іноземних судів</t>
  </si>
  <si>
    <t xml:space="preserve">Розглянуто справ судом присяжних </t>
  </si>
  <si>
    <t>Г.І. Ничик</t>
  </si>
  <si>
    <t>С.Я. Клим</t>
  </si>
  <si>
    <t>(03430)28244</t>
  </si>
  <si>
    <t>(03430)28211</t>
  </si>
  <si>
    <t>inbox@gd.if.court.gov.ua</t>
  </si>
  <si>
    <t>23 жовтня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</si>
</sst>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1" formatCode="0.0"/>
  </numFmts>
  <fonts count="5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i/>
      <sz val="9"/>
      <name val="Times New Roman"/>
      <family val="1"/>
      <charset val="204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11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5" borderId="0" applyNumberFormat="0" applyBorder="0" applyAlignment="0" applyProtection="0"/>
    <xf numFmtId="0" fontId="28" fillId="2" borderId="1" applyNumberFormat="0" applyAlignment="0" applyProtection="0"/>
    <xf numFmtId="0" fontId="29" fillId="13" borderId="2" applyNumberFormat="0" applyAlignment="0" applyProtection="0"/>
    <xf numFmtId="0" fontId="30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1" applyNumberFormat="0" applyAlignment="0" applyProtection="0"/>
    <xf numFmtId="0" fontId="36" fillId="0" borderId="6" applyNumberFormat="0" applyFill="0" applyAlignment="0" applyProtection="0"/>
    <xf numFmtId="0" fontId="37" fillId="7" borderId="0" applyNumberFormat="0" applyBorder="0" applyAlignment="0" applyProtection="0"/>
    <xf numFmtId="0" fontId="12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38" fillId="2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193" fontId="1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</cellStyleXfs>
  <cellXfs count="319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/>
    <xf numFmtId="0" fontId="6" fillId="0" borderId="0" xfId="0" applyFont="1" applyProtection="1"/>
    <xf numFmtId="0" fontId="2" fillId="0" borderId="0" xfId="0" applyFont="1" applyProtection="1"/>
    <xf numFmtId="0" fontId="9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7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7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4" applyNumberFormat="1" applyFont="1" applyFill="1" applyBorder="1" applyAlignment="1" applyProtection="1">
      <alignment horizontal="center"/>
    </xf>
    <xf numFmtId="0" fontId="22" fillId="0" borderId="0" xfId="44" applyNumberFormat="1" applyFont="1" applyFill="1" applyBorder="1" applyAlignment="1" applyProtection="1"/>
    <xf numFmtId="0" fontId="22" fillId="0" borderId="0" xfId="44" applyNumberFormat="1" applyFont="1" applyFill="1" applyBorder="1" applyAlignment="1" applyProtection="1">
      <alignment horizontal="right"/>
    </xf>
    <xf numFmtId="0" fontId="23" fillId="0" borderId="0" xfId="44" applyNumberFormat="1" applyFont="1" applyFill="1" applyBorder="1" applyAlignment="1" applyProtection="1">
      <alignment horizontal="center"/>
    </xf>
    <xf numFmtId="0" fontId="7" fillId="0" borderId="10" xfId="44" applyNumberFormat="1" applyFont="1" applyFill="1" applyBorder="1" applyAlignment="1" applyProtection="1">
      <alignment horizontal="center"/>
    </xf>
    <xf numFmtId="0" fontId="24" fillId="0" borderId="11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15" fillId="0" borderId="13" xfId="44" applyNumberFormat="1" applyFont="1" applyFill="1" applyBorder="1" applyAlignment="1" applyProtection="1">
      <alignment horizontal="left" wrapText="1"/>
    </xf>
    <xf numFmtId="0" fontId="2" fillId="0" borderId="0" xfId="44" applyNumberFormat="1" applyFont="1" applyFill="1" applyBorder="1" applyAlignment="1" applyProtection="1">
      <alignment horizontal="center"/>
    </xf>
    <xf numFmtId="0" fontId="15" fillId="0" borderId="13" xfId="44" applyNumberFormat="1" applyFont="1" applyFill="1" applyBorder="1" applyAlignment="1" applyProtection="1"/>
    <xf numFmtId="0" fontId="15" fillId="0" borderId="11" xfId="44" applyNumberFormat="1" applyFont="1" applyFill="1" applyBorder="1" applyAlignment="1" applyProtection="1"/>
    <xf numFmtId="0" fontId="15" fillId="0" borderId="0" xfId="44" applyNumberFormat="1" applyFont="1" applyFill="1" applyBorder="1" applyAlignment="1" applyProtection="1"/>
    <xf numFmtId="0" fontId="2" fillId="0" borderId="11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/>
    <xf numFmtId="0" fontId="7" fillId="0" borderId="14" xfId="44" applyNumberFormat="1" applyFont="1" applyFill="1" applyBorder="1" applyAlignment="1" applyProtection="1"/>
    <xf numFmtId="0" fontId="7" fillId="0" borderId="15" xfId="44" applyNumberFormat="1" applyFont="1" applyFill="1" applyBorder="1" applyAlignment="1" applyProtection="1"/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Font="1"/>
    <xf numFmtId="0" fontId="2" fillId="0" borderId="12" xfId="44" applyNumberFormat="1" applyFont="1" applyFill="1" applyBorder="1" applyAlignment="1" applyProtection="1"/>
    <xf numFmtId="0" fontId="2" fillId="0" borderId="13" xfId="44" applyNumberFormat="1" applyFont="1" applyFill="1" applyBorder="1" applyAlignment="1" applyProtection="1"/>
    <xf numFmtId="0" fontId="2" fillId="0" borderId="18" xfId="44" applyNumberFormat="1" applyFont="1" applyFill="1" applyBorder="1" applyAlignment="1" applyProtection="1"/>
    <xf numFmtId="0" fontId="2" fillId="0" borderId="15" xfId="44" applyNumberFormat="1" applyFont="1" applyFill="1" applyBorder="1" applyAlignment="1" applyProtection="1"/>
    <xf numFmtId="0" fontId="2" fillId="0" borderId="19" xfId="44" applyNumberFormat="1" applyFont="1" applyFill="1" applyBorder="1" applyAlignment="1" applyProtection="1"/>
    <xf numFmtId="0" fontId="6" fillId="0" borderId="10" xfId="48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/>
    </xf>
    <xf numFmtId="0" fontId="11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42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3" fillId="0" borderId="0" xfId="0" applyFont="1"/>
    <xf numFmtId="0" fontId="43" fillId="0" borderId="0" xfId="0" applyFont="1"/>
    <xf numFmtId="16" fontId="8" fillId="0" borderId="0" xfId="0" applyNumberFormat="1" applyFont="1" applyFill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5" fillId="0" borderId="13" xfId="44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8" fillId="0" borderId="10" xfId="0" applyNumberFormat="1" applyFont="1" applyBorder="1" applyAlignment="1">
      <alignment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49" fontId="16" fillId="0" borderId="10" xfId="47" applyNumberFormat="1" applyFont="1" applyFill="1" applyBorder="1" applyAlignment="1">
      <alignment horizontal="center" vertical="center" wrapText="1"/>
    </xf>
    <xf numFmtId="0" fontId="16" fillId="0" borderId="10" xfId="47" applyFont="1" applyFill="1" applyBorder="1" applyAlignment="1">
      <alignment horizontal="center" vertical="center" wrapText="1"/>
    </xf>
    <xf numFmtId="0" fontId="49" fillId="0" borderId="10" xfId="0" applyNumberFormat="1" applyFont="1" applyFill="1" applyBorder="1" applyAlignment="1" applyProtection="1">
      <alignment horizontal="center" vertical="center"/>
    </xf>
    <xf numFmtId="0" fontId="50" fillId="0" borderId="0" xfId="0" applyNumberFormat="1" applyFont="1"/>
    <xf numFmtId="0" fontId="24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10" fillId="0" borderId="0" xfId="0" applyNumberFormat="1" applyFont="1" applyAlignment="1">
      <alignment horizontal="right" vertical="center"/>
    </xf>
    <xf numFmtId="0" fontId="50" fillId="0" borderId="0" xfId="0" applyNumberFormat="1" applyFont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3" fontId="51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211" fontId="2" fillId="0" borderId="10" xfId="0" applyNumberFormat="1" applyFont="1" applyFill="1" applyBorder="1" applyAlignment="1" applyProtection="1">
      <alignment horizontal="righ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47" fillId="0" borderId="10" xfId="0" applyFont="1" applyFill="1" applyBorder="1" applyAlignment="1" applyProtection="1">
      <alignment horizontal="left" vertical="center" wrapText="1"/>
    </xf>
    <xf numFmtId="0" fontId="44" fillId="0" borderId="10" xfId="0" applyFont="1" applyBorder="1" applyAlignment="1" applyProtection="1">
      <alignment horizontal="left" vertical="center"/>
    </xf>
    <xf numFmtId="0" fontId="45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0" fontId="2" fillId="0" borderId="10" xfId="0" applyFont="1" applyBorder="1" applyProtection="1"/>
    <xf numFmtId="0" fontId="2" fillId="0" borderId="11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2" fillId="0" borderId="11" xfId="44" applyNumberFormat="1" applyFont="1" applyFill="1" applyBorder="1" applyAlignment="1" applyProtection="1">
      <alignment horizontal="center"/>
    </xf>
    <xf numFmtId="0" fontId="2" fillId="0" borderId="0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2" fillId="0" borderId="11" xfId="44" applyNumberFormat="1" applyFont="1" applyFill="1" applyBorder="1" applyAlignment="1" applyProtection="1">
      <alignment horizontal="center" vertical="center"/>
    </xf>
    <xf numFmtId="0" fontId="2" fillId="0" borderId="0" xfId="44" applyNumberFormat="1" applyFont="1" applyFill="1" applyBorder="1" applyAlignment="1" applyProtection="1">
      <alignment horizontal="center" vertical="center"/>
    </xf>
    <xf numFmtId="0" fontId="15" fillId="0" borderId="11" xfId="44" applyNumberFormat="1" applyFont="1" applyFill="1" applyBorder="1" applyAlignment="1" applyProtection="1">
      <alignment horizontal="left"/>
    </xf>
    <xf numFmtId="0" fontId="15" fillId="0" borderId="0" xfId="44" applyNumberFormat="1" applyFont="1" applyFill="1" applyBorder="1" applyAlignment="1" applyProtection="1">
      <alignment horizontal="left"/>
    </xf>
    <xf numFmtId="0" fontId="15" fillId="0" borderId="12" xfId="44" applyNumberFormat="1" applyFont="1" applyFill="1" applyBorder="1" applyAlignment="1" applyProtection="1">
      <alignment horizontal="left"/>
    </xf>
    <xf numFmtId="0" fontId="15" fillId="0" borderId="13" xfId="44" applyNumberFormat="1" applyFont="1" applyFill="1" applyBorder="1" applyAlignment="1" applyProtection="1">
      <alignment horizontal="center" wrapText="1"/>
    </xf>
    <xf numFmtId="0" fontId="23" fillId="0" borderId="11" xfId="44" applyNumberFormat="1" applyFont="1" applyFill="1" applyBorder="1" applyAlignment="1" applyProtection="1">
      <alignment horizontal="center"/>
    </xf>
    <xf numFmtId="0" fontId="23" fillId="0" borderId="0" xfId="44" applyNumberFormat="1" applyFont="1" applyFill="1" applyBorder="1" applyAlignment="1" applyProtection="1">
      <alignment horizontal="center"/>
    </xf>
    <xf numFmtId="0" fontId="23" fillId="0" borderId="12" xfId="44" applyNumberFormat="1" applyFont="1" applyFill="1" applyBorder="1" applyAlignment="1" applyProtection="1">
      <alignment horizontal="center"/>
    </xf>
    <xf numFmtId="0" fontId="2" fillId="0" borderId="11" xfId="44" applyNumberFormat="1" applyFont="1" applyFill="1" applyBorder="1" applyAlignment="1" applyProtection="1"/>
    <xf numFmtId="0" fontId="2" fillId="0" borderId="0" xfId="44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4" applyNumberFormat="1" applyFont="1" applyFill="1" applyBorder="1" applyAlignment="1" applyProtection="1">
      <alignment horizontal="center" wrapText="1"/>
    </xf>
    <xf numFmtId="0" fontId="2" fillId="0" borderId="16" xfId="44" applyNumberFormat="1" applyFont="1" applyFill="1" applyBorder="1" applyAlignment="1" applyProtection="1">
      <alignment horizontal="center"/>
    </xf>
    <xf numFmtId="0" fontId="2" fillId="0" borderId="17" xfId="44" applyNumberFormat="1" applyFont="1" applyFill="1" applyBorder="1" applyAlignment="1" applyProtection="1">
      <alignment horizontal="center"/>
    </xf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>
      <alignment horizontal="left" vertical="top" wrapText="1"/>
    </xf>
    <xf numFmtId="0" fontId="2" fillId="0" borderId="12" xfId="44" applyNumberFormat="1" applyFont="1" applyFill="1" applyBorder="1" applyAlignment="1" applyProtection="1">
      <alignment horizontal="left" vertical="top" wrapText="1"/>
    </xf>
    <xf numFmtId="0" fontId="22" fillId="0" borderId="0" xfId="44" applyNumberFormat="1" applyFont="1" applyFill="1" applyBorder="1" applyAlignment="1" applyProtection="1">
      <alignment horizontal="center"/>
    </xf>
    <xf numFmtId="0" fontId="14" fillId="0" borderId="0" xfId="44" applyNumberFormat="1" applyFont="1" applyFill="1" applyBorder="1" applyAlignment="1" applyProtection="1">
      <alignment horizontal="center"/>
    </xf>
    <xf numFmtId="0" fontId="7" fillId="0" borderId="20" xfId="44" applyNumberFormat="1" applyFont="1" applyFill="1" applyBorder="1" applyAlignment="1" applyProtection="1">
      <alignment horizontal="center"/>
    </xf>
    <xf numFmtId="0" fontId="7" fillId="0" borderId="21" xfId="44" applyNumberFormat="1" applyFont="1" applyFill="1" applyBorder="1" applyAlignment="1" applyProtection="1">
      <alignment horizontal="center"/>
    </xf>
    <xf numFmtId="0" fontId="7" fillId="0" borderId="22" xfId="44" applyNumberFormat="1" applyFont="1" applyFill="1" applyBorder="1" applyAlignment="1" applyProtection="1">
      <alignment horizontal="center"/>
    </xf>
    <xf numFmtId="0" fontId="18" fillId="0" borderId="16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7" fillId="0" borderId="10" xfId="48" applyNumberFormat="1" applyFont="1" applyBorder="1" applyAlignment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53" fillId="0" borderId="10" xfId="0" applyNumberFormat="1" applyFont="1" applyBorder="1" applyAlignment="1">
      <alignment horizontal="center" vertical="center" wrapText="1"/>
    </xf>
    <xf numFmtId="0" fontId="54" fillId="0" borderId="10" xfId="0" applyNumberFormat="1" applyFont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8" fillId="0" borderId="10" xfId="0" applyNumberFormat="1" applyFont="1" applyBorder="1" applyAlignment="1">
      <alignment horizontal="left" vertical="center" wrapText="1"/>
    </xf>
    <xf numFmtId="0" fontId="55" fillId="0" borderId="10" xfId="0" applyNumberFormat="1" applyFont="1" applyBorder="1" applyAlignment="1">
      <alignment horizontal="center" vertical="center" textRotation="90"/>
    </xf>
    <xf numFmtId="0" fontId="52" fillId="0" borderId="20" xfId="0" applyNumberFormat="1" applyFont="1" applyBorder="1" applyAlignment="1">
      <alignment horizontal="left" vertical="center" wrapText="1"/>
    </xf>
    <xf numFmtId="0" fontId="52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 wrapText="1"/>
    </xf>
    <xf numFmtId="0" fontId="6" fillId="0" borderId="20" xfId="48" applyNumberFormat="1" applyFont="1" applyFill="1" applyBorder="1" applyAlignment="1" applyProtection="1">
      <alignment horizontal="left" vertical="center" wrapText="1"/>
    </xf>
    <xf numFmtId="0" fontId="6" fillId="0" borderId="22" xfId="48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textRotation="90"/>
    </xf>
    <xf numFmtId="0" fontId="7" fillId="0" borderId="13" xfId="0" applyNumberFormat="1" applyFont="1" applyFill="1" applyBorder="1" applyAlignment="1" applyProtection="1">
      <alignment horizontal="center" textRotation="90"/>
    </xf>
    <xf numFmtId="0" fontId="7" fillId="0" borderId="24" xfId="0" applyNumberFormat="1" applyFont="1" applyFill="1" applyBorder="1" applyAlignment="1" applyProtection="1">
      <alignment horizontal="center" textRotation="90"/>
    </xf>
    <xf numFmtId="0" fontId="48" fillId="0" borderId="20" xfId="48" applyNumberFormat="1" applyFont="1" applyFill="1" applyBorder="1" applyAlignment="1" applyProtection="1">
      <alignment horizontal="left" vertical="center" wrapText="1"/>
    </xf>
    <xf numFmtId="0" fontId="48" fillId="0" borderId="22" xfId="48" applyNumberFormat="1" applyFont="1" applyFill="1" applyBorder="1" applyAlignment="1" applyProtection="1">
      <alignment horizontal="left" vertical="center" wrapText="1"/>
    </xf>
    <xf numFmtId="0" fontId="48" fillId="0" borderId="20" xfId="0" applyNumberFormat="1" applyFont="1" applyBorder="1" applyAlignment="1">
      <alignment horizontal="left" vertical="center" wrapText="1"/>
    </xf>
    <xf numFmtId="0" fontId="48" fillId="0" borderId="22" xfId="0" applyNumberFormat="1" applyFont="1" applyBorder="1" applyAlignment="1">
      <alignment horizontal="left" vertical="center" wrapText="1"/>
    </xf>
    <xf numFmtId="0" fontId="49" fillId="0" borderId="20" xfId="0" applyNumberFormat="1" applyFont="1" applyFill="1" applyBorder="1" applyAlignment="1" applyProtection="1">
      <alignment horizontal="center" vertical="center"/>
    </xf>
    <xf numFmtId="0" fontId="49" fillId="0" borderId="21" xfId="0" applyNumberFormat="1" applyFont="1" applyFill="1" applyBorder="1" applyAlignment="1" applyProtection="1">
      <alignment horizontal="center" vertical="center"/>
    </xf>
    <xf numFmtId="0" fontId="49" fillId="0" borderId="22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5" fillId="0" borderId="23" xfId="0" applyFont="1" applyBorder="1" applyAlignment="1">
      <alignment horizontal="center" vertical="center" textRotation="90" wrapText="1"/>
    </xf>
    <xf numFmtId="0" fontId="15" fillId="0" borderId="13" xfId="0" applyFont="1" applyBorder="1" applyAlignment="1">
      <alignment horizontal="center" vertical="center" textRotation="90" wrapText="1"/>
    </xf>
    <xf numFmtId="0" fontId="15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17" fillId="0" borderId="10" xfId="0" applyFont="1" applyFill="1" applyBorder="1" applyAlignment="1" applyProtection="1">
      <alignment horizontal="left" vertical="center" wrapText="1"/>
    </xf>
    <xf numFmtId="0" fontId="17" fillId="0" borderId="23" xfId="0" applyFont="1" applyFill="1" applyBorder="1" applyAlignment="1" applyProtection="1">
      <alignment horizontal="center" vertical="center" textRotation="90" wrapText="1"/>
    </xf>
    <xf numFmtId="0" fontId="17" fillId="0" borderId="13" xfId="0" applyFont="1" applyFill="1" applyBorder="1" applyAlignment="1" applyProtection="1">
      <alignment horizontal="center" vertical="center" textRotation="90" wrapText="1"/>
    </xf>
    <xf numFmtId="0" fontId="17" fillId="0" borderId="24" xfId="0" applyFont="1" applyFill="1" applyBorder="1" applyAlignment="1" applyProtection="1">
      <alignment horizontal="center" vertical="center" textRotation="90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4" fillId="0" borderId="21" xfId="0" applyNumberFormat="1" applyFont="1" applyFill="1" applyBorder="1" applyAlignment="1" applyProtection="1">
      <alignment horizontal="left" vertical="center" wrapText="1"/>
    </xf>
    <xf numFmtId="0" fontId="24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24" fillId="0" borderId="10" xfId="0" applyNumberFormat="1" applyFont="1" applyFill="1" applyBorder="1" applyAlignment="1" applyProtection="1">
      <alignment horizontal="center" vertical="center" textRotation="90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24" fillId="0" borderId="10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textRotation="90" wrapText="1"/>
    </xf>
    <xf numFmtId="0" fontId="19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5" fillId="0" borderId="23" xfId="0" applyFont="1" applyFill="1" applyBorder="1" applyAlignment="1" applyProtection="1">
      <alignment horizontal="center" vertical="center" textRotation="90" wrapText="1"/>
    </xf>
    <xf numFmtId="0" fontId="15" fillId="0" borderId="13" xfId="0" applyFont="1" applyFill="1" applyBorder="1" applyAlignment="1" applyProtection="1">
      <alignment horizontal="center" vertical="center" textRotation="90" wrapText="1"/>
    </xf>
    <xf numFmtId="0" fontId="15" fillId="0" borderId="24" xfId="0" applyFont="1" applyFill="1" applyBorder="1" applyAlignment="1" applyProtection="1">
      <alignment horizontal="center" vertical="center" textRotation="90" wrapText="1"/>
    </xf>
    <xf numFmtId="0" fontId="17" fillId="0" borderId="20" xfId="0" applyFont="1" applyFill="1" applyBorder="1" applyAlignment="1" applyProtection="1">
      <alignment horizontal="left" vertical="center" wrapText="1"/>
    </xf>
    <xf numFmtId="0" fontId="17" fillId="0" borderId="21" xfId="0" applyFont="1" applyFill="1" applyBorder="1" applyAlignment="1" applyProtection="1">
      <alignment horizontal="left" vertical="center" wrapText="1"/>
    </xf>
    <xf numFmtId="0" fontId="17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21" fillId="0" borderId="20" xfId="0" applyFont="1" applyFill="1" applyBorder="1" applyAlignment="1" applyProtection="1">
      <alignment horizontal="left" vertical="center" wrapText="1"/>
    </xf>
    <xf numFmtId="0" fontId="21" fillId="0" borderId="21" xfId="0" applyFont="1" applyFill="1" applyBorder="1" applyAlignment="1" applyProtection="1">
      <alignment horizontal="left" vertical="center" wrapText="1"/>
    </xf>
    <xf numFmtId="0" fontId="21" fillId="0" borderId="22" xfId="0" applyFont="1" applyFill="1" applyBorder="1" applyAlignment="1" applyProtection="1">
      <alignment horizontal="left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45" fillId="0" borderId="20" xfId="0" applyFont="1" applyFill="1" applyBorder="1" applyAlignment="1" applyProtection="1">
      <alignment horizontal="left" vertical="center" wrapText="1"/>
    </xf>
    <xf numFmtId="0" fontId="45" fillId="0" borderId="21" xfId="0" applyFont="1" applyFill="1" applyBorder="1" applyAlignment="1" applyProtection="1">
      <alignment horizontal="left" vertical="center" wrapText="1"/>
    </xf>
    <xf numFmtId="0" fontId="45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16" fillId="0" borderId="20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7" fillId="0" borderId="10" xfId="0" applyFont="1" applyBorder="1" applyAlignment="1" applyProtection="1">
      <alignment horizontal="center" vertical="center" textRotation="90" wrapText="1"/>
    </xf>
    <xf numFmtId="0" fontId="2" fillId="0" borderId="10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14" fillId="0" borderId="16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4" fillId="0" borderId="14" xfId="47" applyNumberFormat="1" applyFont="1" applyFill="1" applyBorder="1" applyAlignment="1">
      <alignment horizontal="center" vertical="center" wrapText="1"/>
    </xf>
    <xf numFmtId="49" fontId="44" fillId="0" borderId="15" xfId="47" applyNumberFormat="1" applyFont="1" applyFill="1" applyBorder="1" applyAlignment="1">
      <alignment horizontal="center" vertical="center" wrapText="1"/>
    </xf>
    <xf numFmtId="49" fontId="44" fillId="0" borderId="19" xfId="47" applyNumberFormat="1" applyFont="1" applyFill="1" applyBorder="1" applyAlignment="1">
      <alignment horizontal="center" vertical="center" wrapText="1"/>
    </xf>
    <xf numFmtId="49" fontId="44" fillId="0" borderId="18" xfId="47" applyNumberFormat="1" applyFont="1" applyFill="1" applyBorder="1" applyAlignment="1">
      <alignment horizontal="center" vertical="center" wrapText="1"/>
    </xf>
    <xf numFmtId="49" fontId="44" fillId="0" borderId="16" xfId="47" applyNumberFormat="1" applyFont="1" applyFill="1" applyBorder="1" applyAlignment="1">
      <alignment horizontal="center" vertical="center" wrapText="1"/>
    </xf>
    <xf numFmtId="49" fontId="44" fillId="0" borderId="17" xfId="47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 applyProtection="1">
      <alignment horizontal="center" wrapText="1"/>
    </xf>
    <xf numFmtId="0" fontId="24" fillId="0" borderId="20" xfId="0" applyFont="1" applyBorder="1" applyAlignment="1" applyProtection="1">
      <alignment horizontal="left"/>
    </xf>
    <xf numFmtId="0" fontId="24" fillId="0" borderId="21" xfId="0" applyFont="1" applyBorder="1" applyAlignment="1" applyProtection="1">
      <alignment horizontal="left"/>
    </xf>
    <xf numFmtId="0" fontId="24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4" fillId="0" borderId="20" xfId="0" applyFont="1" applyFill="1" applyBorder="1" applyAlignment="1" applyProtection="1">
      <alignment horizontal="left" vertical="center" wrapText="1"/>
    </xf>
    <xf numFmtId="0" fontId="24" fillId="0" borderId="21" xfId="0" applyFont="1" applyFill="1" applyBorder="1" applyAlignment="1" applyProtection="1">
      <alignment horizontal="left" vertical="center" wrapText="1"/>
    </xf>
    <xf numFmtId="0" fontId="24" fillId="0" borderId="22" xfId="0" applyFont="1" applyFill="1" applyBorder="1" applyAlignment="1" applyProtection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4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Note 3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2" xfId="44"/>
    <cellStyle name="Обычный 2 2" xfId="45"/>
    <cellStyle name="Обычный 2 3" xfId="46"/>
    <cellStyle name="Обычный_Шаблон формы 1 (исправления на 2003)" xfId="47"/>
    <cellStyle name="Финансовый [0]" xfId="48" builtinId="6"/>
    <cellStyle name="Финансовый [0] 2" xfId="49"/>
    <cellStyle name="Финансовый [0] 3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16" zoomScale="115" zoomScaleNormal="115" zoomScaleSheetLayoutView="130" workbookViewId="0">
      <selection activeCell="D28" sqref="D28"/>
    </sheetView>
  </sheetViews>
  <sheetFormatPr defaultRowHeight="12.75" x14ac:dyDescent="0.2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 x14ac:dyDescent="0.2">
      <c r="E1" s="15" t="s">
        <v>12</v>
      </c>
    </row>
    <row r="3" spans="1:8" ht="15.75" customHeight="1" x14ac:dyDescent="0.3">
      <c r="B3" s="148" t="s">
        <v>119</v>
      </c>
      <c r="C3" s="148"/>
      <c r="D3" s="148"/>
      <c r="E3" s="148"/>
      <c r="F3" s="148"/>
      <c r="G3" s="148"/>
      <c r="H3" s="148"/>
    </row>
    <row r="4" spans="1:8" ht="14.25" customHeight="1" x14ac:dyDescent="0.25">
      <c r="B4" s="149"/>
      <c r="C4" s="149"/>
      <c r="D4" s="149"/>
      <c r="E4" s="149"/>
      <c r="F4" s="149"/>
      <c r="G4" s="149"/>
      <c r="H4" s="149"/>
    </row>
    <row r="5" spans="1:8" ht="18.95" customHeight="1" x14ac:dyDescent="0.3">
      <c r="B5" s="148"/>
      <c r="C5" s="148"/>
      <c r="D5" s="148"/>
      <c r="E5" s="148"/>
      <c r="F5" s="148"/>
      <c r="G5" s="148"/>
      <c r="H5" s="148"/>
    </row>
    <row r="6" spans="1:8" ht="18.95" customHeight="1" x14ac:dyDescent="0.3">
      <c r="B6" s="16"/>
      <c r="C6" s="148" t="s">
        <v>201</v>
      </c>
      <c r="D6" s="148"/>
      <c r="E6" s="148"/>
      <c r="F6" s="148"/>
      <c r="G6" s="148"/>
      <c r="H6" s="16"/>
    </row>
    <row r="7" spans="1:8" x14ac:dyDescent="0.2">
      <c r="E7" s="18" t="s">
        <v>13</v>
      </c>
    </row>
    <row r="8" spans="1:8" ht="18.95" customHeight="1" x14ac:dyDescent="0.3">
      <c r="D8" s="17"/>
      <c r="F8" s="16"/>
      <c r="G8" s="16"/>
      <c r="H8" s="16"/>
    </row>
    <row r="9" spans="1:8" ht="12.95" customHeight="1" x14ac:dyDescent="0.2">
      <c r="E9" s="18"/>
      <c r="F9" s="32"/>
      <c r="G9" s="32"/>
      <c r="H9" s="32"/>
    </row>
    <row r="10" spans="1:8" ht="12.95" customHeight="1" x14ac:dyDescent="0.2">
      <c r="E10" s="18"/>
      <c r="F10" s="32"/>
      <c r="G10" s="32"/>
      <c r="H10" s="32"/>
    </row>
    <row r="11" spans="1:8" ht="12.95" customHeight="1" x14ac:dyDescent="0.2">
      <c r="B11" s="35"/>
      <c r="C11" s="35"/>
      <c r="D11" s="35"/>
      <c r="E11" s="35"/>
    </row>
    <row r="12" spans="1:8" ht="12.95" customHeight="1" x14ac:dyDescent="0.2">
      <c r="A12" s="38"/>
      <c r="B12" s="150" t="s">
        <v>14</v>
      </c>
      <c r="C12" s="151"/>
      <c r="D12" s="152"/>
      <c r="E12" s="19" t="s">
        <v>15</v>
      </c>
      <c r="F12" s="31"/>
      <c r="G12" s="15" t="s">
        <v>108</v>
      </c>
    </row>
    <row r="13" spans="1:8" ht="12.95" customHeight="1" x14ac:dyDescent="0.2">
      <c r="A13" s="38"/>
      <c r="B13" s="20"/>
      <c r="C13" s="21"/>
      <c r="D13" s="38"/>
      <c r="E13" s="39"/>
      <c r="F13" s="31"/>
      <c r="G13" s="22" t="s">
        <v>120</v>
      </c>
    </row>
    <row r="14" spans="1:8" ht="37.5" customHeight="1" x14ac:dyDescent="0.2">
      <c r="A14" s="38"/>
      <c r="B14" s="124" t="s">
        <v>125</v>
      </c>
      <c r="C14" s="125"/>
      <c r="D14" s="126"/>
      <c r="E14" s="72" t="s">
        <v>121</v>
      </c>
      <c r="F14" s="31"/>
      <c r="G14" s="22"/>
    </row>
    <row r="15" spans="1:8" ht="12.75" customHeight="1" x14ac:dyDescent="0.2">
      <c r="A15" s="38"/>
      <c r="B15" s="23"/>
      <c r="C15" s="24"/>
      <c r="D15" s="25"/>
      <c r="E15" s="26"/>
      <c r="G15" s="27" t="s">
        <v>16</v>
      </c>
    </row>
    <row r="16" spans="1:8" ht="12.75" customHeight="1" x14ac:dyDescent="0.2">
      <c r="A16" s="38"/>
      <c r="B16" s="23"/>
      <c r="C16" s="24"/>
      <c r="D16" s="25"/>
      <c r="E16" s="26"/>
      <c r="F16" s="122" t="s">
        <v>17</v>
      </c>
      <c r="G16" s="123"/>
      <c r="H16" s="123"/>
    </row>
    <row r="17" spans="1:9" ht="12.75" customHeight="1" x14ac:dyDescent="0.2">
      <c r="A17" s="38"/>
      <c r="B17" s="124" t="s">
        <v>18</v>
      </c>
      <c r="C17" s="125"/>
      <c r="D17" s="126"/>
      <c r="E17" s="132" t="s">
        <v>122</v>
      </c>
      <c r="F17" s="120" t="s">
        <v>171</v>
      </c>
      <c r="G17" s="121"/>
      <c r="H17" s="121"/>
    </row>
    <row r="18" spans="1:9" ht="12.75" customHeight="1" x14ac:dyDescent="0.2">
      <c r="A18" s="38"/>
      <c r="B18" s="124" t="s">
        <v>19</v>
      </c>
      <c r="C18" s="125"/>
      <c r="D18" s="126"/>
      <c r="E18" s="132"/>
    </row>
    <row r="19" spans="1:9" ht="12.75" customHeight="1" x14ac:dyDescent="0.2">
      <c r="A19" s="38"/>
      <c r="B19" s="124" t="s">
        <v>174</v>
      </c>
      <c r="C19" s="125"/>
      <c r="D19" s="126"/>
      <c r="E19" s="132"/>
      <c r="F19" s="127"/>
      <c r="G19" s="128"/>
      <c r="H19" s="128"/>
    </row>
    <row r="20" spans="1:9" ht="12.95" customHeight="1" x14ac:dyDescent="0.2">
      <c r="A20" s="38"/>
      <c r="B20" s="129"/>
      <c r="C20" s="130"/>
      <c r="D20" s="131"/>
      <c r="E20" s="132"/>
      <c r="F20" s="122"/>
      <c r="G20" s="123"/>
      <c r="H20" s="123"/>
    </row>
    <row r="21" spans="1:9" ht="12.95" customHeight="1" x14ac:dyDescent="0.2">
      <c r="A21" s="38"/>
      <c r="B21" s="29"/>
      <c r="C21" s="30"/>
      <c r="D21" s="38"/>
      <c r="E21" s="39"/>
      <c r="F21" s="122"/>
      <c r="G21" s="123"/>
      <c r="H21" s="123"/>
    </row>
    <row r="22" spans="1:9" ht="12.95" customHeight="1" x14ac:dyDescent="0.2">
      <c r="A22" s="38"/>
      <c r="B22" s="31"/>
      <c r="C22" s="32"/>
      <c r="D22" s="38"/>
      <c r="E22" s="28"/>
    </row>
    <row r="23" spans="1:9" ht="12.95" customHeight="1" x14ac:dyDescent="0.2">
      <c r="B23" s="41"/>
      <c r="C23" s="41"/>
      <c r="D23" s="41"/>
      <c r="E23" s="41"/>
    </row>
    <row r="24" spans="1:9" ht="12.95" customHeight="1" x14ac:dyDescent="0.2">
      <c r="B24" s="32"/>
      <c r="C24" s="32"/>
      <c r="D24" s="32"/>
      <c r="E24" s="32"/>
    </row>
    <row r="25" spans="1:9" ht="12.95" customHeight="1" x14ac:dyDescent="0.2">
      <c r="B25" s="32"/>
      <c r="C25" s="32"/>
      <c r="D25" s="32"/>
      <c r="E25" s="32"/>
    </row>
    <row r="26" spans="1:9" ht="12.95" customHeight="1" x14ac:dyDescent="0.2">
      <c r="B26" s="32"/>
      <c r="C26" s="32"/>
      <c r="D26" s="32"/>
      <c r="E26" s="32"/>
    </row>
    <row r="27" spans="1:9" ht="12.95" customHeight="1" x14ac:dyDescent="0.2">
      <c r="B27" s="32"/>
      <c r="C27" s="32"/>
      <c r="D27" s="32"/>
      <c r="E27" s="32"/>
    </row>
    <row r="28" spans="1:9" ht="12.95" customHeight="1" x14ac:dyDescent="0.2">
      <c r="B28" s="32"/>
      <c r="C28" s="32"/>
      <c r="D28" s="32"/>
      <c r="E28" s="32"/>
    </row>
    <row r="30" spans="1:9" ht="12.95" customHeight="1" x14ac:dyDescent="0.2">
      <c r="B30" s="35"/>
      <c r="C30" s="35"/>
      <c r="D30" s="35"/>
      <c r="E30" s="35"/>
      <c r="F30" s="35"/>
      <c r="G30" s="35"/>
      <c r="H30" s="35"/>
    </row>
    <row r="31" spans="1:9" ht="12.95" customHeight="1" x14ac:dyDescent="0.2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 x14ac:dyDescent="0.2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 x14ac:dyDescent="0.2">
      <c r="A33" s="38"/>
      <c r="B33" s="136" t="s">
        <v>21</v>
      </c>
      <c r="C33" s="137"/>
      <c r="D33" s="144" t="s">
        <v>202</v>
      </c>
      <c r="E33" s="144"/>
      <c r="F33" s="144"/>
      <c r="G33" s="144"/>
      <c r="H33" s="145"/>
      <c r="I33" s="32"/>
    </row>
    <row r="34" spans="1:9" ht="12.95" customHeight="1" x14ac:dyDescent="0.2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 x14ac:dyDescent="0.2">
      <c r="A35" s="38"/>
      <c r="B35" s="31" t="s">
        <v>22</v>
      </c>
      <c r="C35" s="32"/>
      <c r="D35" s="146" t="s">
        <v>203</v>
      </c>
      <c r="E35" s="146"/>
      <c r="F35" s="146"/>
      <c r="G35" s="146"/>
      <c r="H35" s="147"/>
      <c r="I35" s="32"/>
    </row>
    <row r="36" spans="1:9" ht="12.95" customHeight="1" x14ac:dyDescent="0.2">
      <c r="A36" s="38"/>
      <c r="B36" s="31"/>
      <c r="C36" s="32"/>
      <c r="D36" s="146"/>
      <c r="E36" s="146"/>
      <c r="F36" s="146"/>
      <c r="G36" s="146"/>
      <c r="H36" s="147"/>
      <c r="I36" s="32"/>
    </row>
    <row r="37" spans="1:9" ht="12.95" customHeight="1" x14ac:dyDescent="0.2">
      <c r="A37" s="38"/>
      <c r="B37" s="138"/>
      <c r="C37" s="139"/>
      <c r="D37" s="139"/>
      <c r="E37" s="139"/>
      <c r="F37" s="139"/>
      <c r="G37" s="139"/>
      <c r="H37" s="140"/>
    </row>
    <row r="38" spans="1:9" ht="12.75" customHeight="1" x14ac:dyDescent="0.2">
      <c r="A38" s="38"/>
      <c r="B38" s="133" t="s">
        <v>23</v>
      </c>
      <c r="C38" s="134"/>
      <c r="D38" s="134"/>
      <c r="E38" s="134"/>
      <c r="F38" s="134"/>
      <c r="G38" s="134"/>
      <c r="H38" s="135"/>
    </row>
    <row r="39" spans="1:9" ht="12.95" customHeight="1" x14ac:dyDescent="0.2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 x14ac:dyDescent="0.2">
      <c r="A40" s="38"/>
      <c r="B40" s="141"/>
      <c r="C40" s="142"/>
      <c r="D40" s="142"/>
      <c r="E40" s="142"/>
      <c r="F40" s="142"/>
      <c r="G40" s="142"/>
      <c r="H40" s="143"/>
      <c r="I40" s="32"/>
    </row>
    <row r="41" spans="1:9" ht="12.95" customHeight="1" x14ac:dyDescent="0.2">
      <c r="A41" s="38"/>
      <c r="B41" s="133" t="s">
        <v>24</v>
      </c>
      <c r="C41" s="134"/>
      <c r="D41" s="134"/>
      <c r="E41" s="134"/>
      <c r="F41" s="134"/>
      <c r="G41" s="134"/>
      <c r="H41" s="135"/>
      <c r="I41" s="32"/>
    </row>
    <row r="42" spans="1:9" ht="12.95" customHeight="1" x14ac:dyDescent="0.2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 x14ac:dyDescent="0.2">
      <c r="B43" s="41"/>
      <c r="C43" s="41"/>
      <c r="D43" s="41"/>
      <c r="E43" s="41"/>
      <c r="F43" s="41"/>
      <c r="G43" s="41"/>
      <c r="H43" s="41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honeticPr fontId="4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&amp;C&amp;L687EC05D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A28" zoomScaleNormal="100" workbookViewId="0">
      <selection activeCell="I15" sqref="I15"/>
    </sheetView>
  </sheetViews>
  <sheetFormatPr defaultRowHeight="15.75" x14ac:dyDescent="0.2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 x14ac:dyDescent="0.2">
      <c r="A1" s="153" t="s">
        <v>27</v>
      </c>
      <c r="B1" s="153"/>
      <c r="C1" s="153"/>
      <c r="D1" s="153"/>
      <c r="E1" s="153"/>
      <c r="F1" s="153"/>
      <c r="G1" s="153"/>
      <c r="H1" s="153"/>
      <c r="I1" s="153"/>
      <c r="J1" s="154"/>
      <c r="L1" s="98"/>
    </row>
    <row r="2" spans="1:12" s="8" customFormat="1" ht="30" customHeight="1" x14ac:dyDescent="0.2">
      <c r="A2" s="156" t="s">
        <v>4</v>
      </c>
      <c r="B2" s="156"/>
      <c r="C2" s="156"/>
      <c r="D2" s="155" t="s">
        <v>26</v>
      </c>
      <c r="E2" s="157" t="s">
        <v>123</v>
      </c>
      <c r="F2" s="157"/>
      <c r="G2" s="157"/>
      <c r="H2" s="157" t="s">
        <v>110</v>
      </c>
      <c r="I2" s="157"/>
      <c r="J2" s="159" t="s">
        <v>28</v>
      </c>
      <c r="K2" s="159"/>
      <c r="L2" s="98"/>
    </row>
    <row r="3" spans="1:12" s="8" customFormat="1" ht="30.75" customHeight="1" x14ac:dyDescent="0.2">
      <c r="A3" s="156"/>
      <c r="B3" s="156"/>
      <c r="C3" s="156"/>
      <c r="D3" s="155"/>
      <c r="E3" s="159" t="s">
        <v>0</v>
      </c>
      <c r="F3" s="158" t="s">
        <v>157</v>
      </c>
      <c r="G3" s="158"/>
      <c r="H3" s="157"/>
      <c r="I3" s="157"/>
      <c r="J3" s="159"/>
      <c r="K3" s="159"/>
      <c r="L3" s="98"/>
    </row>
    <row r="4" spans="1:12" s="8" customFormat="1" ht="120" customHeight="1" x14ac:dyDescent="0.2">
      <c r="A4" s="156"/>
      <c r="B4" s="156"/>
      <c r="C4" s="156"/>
      <c r="D4" s="155"/>
      <c r="E4" s="159"/>
      <c r="F4" s="78" t="s">
        <v>156</v>
      </c>
      <c r="G4" s="79" t="s">
        <v>155</v>
      </c>
      <c r="H4" s="13" t="s">
        <v>0</v>
      </c>
      <c r="I4" s="77" t="s">
        <v>46</v>
      </c>
      <c r="J4" s="13" t="s">
        <v>0</v>
      </c>
      <c r="K4" s="47" t="s">
        <v>94</v>
      </c>
      <c r="L4" s="98"/>
    </row>
    <row r="5" spans="1:12" s="84" customFormat="1" ht="12" customHeight="1" x14ac:dyDescent="0.15">
      <c r="A5" s="178" t="s">
        <v>2</v>
      </c>
      <c r="B5" s="179"/>
      <c r="C5" s="180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 x14ac:dyDescent="0.2">
      <c r="A6" s="181" t="s">
        <v>42</v>
      </c>
      <c r="B6" s="169" t="s">
        <v>25</v>
      </c>
      <c r="C6" s="170"/>
      <c r="D6" s="43">
        <v>1</v>
      </c>
      <c r="E6" s="90">
        <v>137</v>
      </c>
      <c r="F6" s="90">
        <v>81</v>
      </c>
      <c r="G6" s="90">
        <v>2</v>
      </c>
      <c r="H6" s="90">
        <v>60</v>
      </c>
      <c r="I6" s="90" t="s">
        <v>172</v>
      </c>
      <c r="J6" s="90">
        <v>77</v>
      </c>
      <c r="K6" s="91">
        <v>23</v>
      </c>
      <c r="L6" s="101">
        <f t="shared" ref="L6:L11" si="0">E6-F6</f>
        <v>56</v>
      </c>
    </row>
    <row r="7" spans="1:12" s="8" customFormat="1" ht="24.75" customHeight="1" x14ac:dyDescent="0.2">
      <c r="A7" s="182"/>
      <c r="B7" s="169" t="s">
        <v>127</v>
      </c>
      <c r="C7" s="170"/>
      <c r="D7" s="43">
        <v>2</v>
      </c>
      <c r="E7" s="90">
        <v>341</v>
      </c>
      <c r="F7" s="90">
        <v>339</v>
      </c>
      <c r="G7" s="90"/>
      <c r="H7" s="90">
        <v>340</v>
      </c>
      <c r="I7" s="90">
        <v>317</v>
      </c>
      <c r="J7" s="90">
        <v>1</v>
      </c>
      <c r="K7" s="91"/>
      <c r="L7" s="101">
        <f t="shared" si="0"/>
        <v>2</v>
      </c>
    </row>
    <row r="8" spans="1:12" s="8" customFormat="1" ht="24" customHeight="1" x14ac:dyDescent="0.2">
      <c r="A8" s="182"/>
      <c r="B8" s="169" t="s">
        <v>30</v>
      </c>
      <c r="C8" s="170"/>
      <c r="D8" s="43">
        <v>3</v>
      </c>
      <c r="E8" s="90">
        <v>3</v>
      </c>
      <c r="F8" s="90">
        <v>2</v>
      </c>
      <c r="G8" s="90"/>
      <c r="H8" s="90">
        <v>3</v>
      </c>
      <c r="I8" s="90">
        <v>3</v>
      </c>
      <c r="J8" s="90"/>
      <c r="K8" s="91"/>
      <c r="L8" s="101">
        <f t="shared" si="0"/>
        <v>1</v>
      </c>
    </row>
    <row r="9" spans="1:12" s="8" customFormat="1" ht="18.75" customHeight="1" x14ac:dyDescent="0.2">
      <c r="A9" s="182"/>
      <c r="B9" s="169" t="s">
        <v>29</v>
      </c>
      <c r="C9" s="170"/>
      <c r="D9" s="43">
        <v>4</v>
      </c>
      <c r="E9" s="90">
        <v>13</v>
      </c>
      <c r="F9" s="90">
        <v>9</v>
      </c>
      <c r="G9" s="90"/>
      <c r="H9" s="90">
        <v>9</v>
      </c>
      <c r="I9" s="90">
        <v>6</v>
      </c>
      <c r="J9" s="90">
        <v>4</v>
      </c>
      <c r="K9" s="91"/>
      <c r="L9" s="101">
        <f t="shared" si="0"/>
        <v>4</v>
      </c>
    </row>
    <row r="10" spans="1:12" s="8" customFormat="1" ht="27" customHeight="1" x14ac:dyDescent="0.2">
      <c r="A10" s="182"/>
      <c r="B10" s="169" t="s">
        <v>179</v>
      </c>
      <c r="C10" s="170"/>
      <c r="D10" s="43">
        <v>5</v>
      </c>
      <c r="E10" s="90">
        <v>2</v>
      </c>
      <c r="F10" s="90"/>
      <c r="G10" s="90"/>
      <c r="H10" s="90">
        <v>2</v>
      </c>
      <c r="I10" s="90"/>
      <c r="J10" s="90"/>
      <c r="K10" s="91"/>
      <c r="L10" s="101">
        <f t="shared" si="0"/>
        <v>2</v>
      </c>
    </row>
    <row r="11" spans="1:12" s="8" customFormat="1" ht="27" customHeight="1" x14ac:dyDescent="0.2">
      <c r="A11" s="182"/>
      <c r="B11" s="169" t="s">
        <v>128</v>
      </c>
      <c r="C11" s="170"/>
      <c r="D11" s="43">
        <v>6</v>
      </c>
      <c r="E11" s="90"/>
      <c r="F11" s="90"/>
      <c r="G11" s="90"/>
      <c r="H11" s="90"/>
      <c r="I11" s="90"/>
      <c r="J11" s="90"/>
      <c r="K11" s="91"/>
      <c r="L11" s="101">
        <f t="shared" si="0"/>
        <v>0</v>
      </c>
    </row>
    <row r="12" spans="1:12" s="8" customFormat="1" ht="15" customHeight="1" x14ac:dyDescent="0.2">
      <c r="A12" s="182"/>
      <c r="B12" s="169" t="s">
        <v>190</v>
      </c>
      <c r="C12" s="170"/>
      <c r="D12" s="43">
        <v>7</v>
      </c>
      <c r="E12" s="90">
        <v>15</v>
      </c>
      <c r="F12" s="90">
        <v>12</v>
      </c>
      <c r="G12" s="90"/>
      <c r="H12" s="90">
        <v>15</v>
      </c>
      <c r="I12" s="90">
        <v>7</v>
      </c>
      <c r="J12" s="90"/>
      <c r="K12" s="91"/>
      <c r="L12" s="101"/>
    </row>
    <row r="13" spans="1:12" s="8" customFormat="1" ht="15" customHeight="1" x14ac:dyDescent="0.2">
      <c r="A13" s="182"/>
      <c r="B13" s="169" t="s">
        <v>126</v>
      </c>
      <c r="C13" s="170"/>
      <c r="D13" s="43">
        <v>8</v>
      </c>
      <c r="E13" s="90">
        <v>1</v>
      </c>
      <c r="F13" s="90"/>
      <c r="G13" s="90"/>
      <c r="H13" s="90"/>
      <c r="I13" s="90"/>
      <c r="J13" s="90">
        <v>1</v>
      </c>
      <c r="K13" s="91">
        <v>1</v>
      </c>
      <c r="L13" s="101">
        <f t="shared" ref="L13:L21" si="1">E13-F13</f>
        <v>1</v>
      </c>
    </row>
    <row r="14" spans="1:12" s="8" customFormat="1" ht="15" customHeight="1" x14ac:dyDescent="0.2">
      <c r="A14" s="182"/>
      <c r="B14" s="169" t="s">
        <v>188</v>
      </c>
      <c r="C14" s="170"/>
      <c r="D14" s="43">
        <v>9</v>
      </c>
      <c r="E14" s="90"/>
      <c r="F14" s="90"/>
      <c r="G14" s="90"/>
      <c r="H14" s="90"/>
      <c r="I14" s="90"/>
      <c r="J14" s="90"/>
      <c r="K14" s="91"/>
      <c r="L14" s="101">
        <f t="shared" si="1"/>
        <v>0</v>
      </c>
    </row>
    <row r="15" spans="1:12" s="8" customFormat="1" ht="15.75" customHeight="1" x14ac:dyDescent="0.2">
      <c r="A15" s="183"/>
      <c r="B15" s="10" t="s">
        <v>37</v>
      </c>
      <c r="C15" s="10"/>
      <c r="D15" s="43">
        <v>10</v>
      </c>
      <c r="E15" s="104">
        <f t="shared" ref="E15:K15" si="2">SUM(E6:E14)</f>
        <v>512</v>
      </c>
      <c r="F15" s="104">
        <f t="shared" si="2"/>
        <v>443</v>
      </c>
      <c r="G15" s="104">
        <f t="shared" si="2"/>
        <v>2</v>
      </c>
      <c r="H15" s="104">
        <f t="shared" si="2"/>
        <v>429</v>
      </c>
      <c r="I15" s="104">
        <f t="shared" si="2"/>
        <v>333</v>
      </c>
      <c r="J15" s="104">
        <f t="shared" si="2"/>
        <v>83</v>
      </c>
      <c r="K15" s="104">
        <f t="shared" si="2"/>
        <v>24</v>
      </c>
      <c r="L15" s="101">
        <f t="shared" si="1"/>
        <v>69</v>
      </c>
    </row>
    <row r="16" spans="1:12" ht="16.5" customHeight="1" x14ac:dyDescent="0.25">
      <c r="A16" s="171" t="s">
        <v>59</v>
      </c>
      <c r="B16" s="162" t="s">
        <v>32</v>
      </c>
      <c r="C16" s="163"/>
      <c r="D16" s="43">
        <v>11</v>
      </c>
      <c r="E16" s="92">
        <v>20</v>
      </c>
      <c r="F16" s="92">
        <v>19</v>
      </c>
      <c r="G16" s="92"/>
      <c r="H16" s="92">
        <v>20</v>
      </c>
      <c r="I16" s="92">
        <v>19</v>
      </c>
      <c r="J16" s="92"/>
      <c r="K16" s="91"/>
      <c r="L16" s="101">
        <f t="shared" si="1"/>
        <v>1</v>
      </c>
    </row>
    <row r="17" spans="1:12" ht="13.5" customHeight="1" x14ac:dyDescent="0.25">
      <c r="A17" s="172"/>
      <c r="B17" s="105"/>
      <c r="C17" s="106" t="s">
        <v>176</v>
      </c>
      <c r="D17" s="43">
        <v>12</v>
      </c>
      <c r="E17" s="92">
        <v>43</v>
      </c>
      <c r="F17" s="92">
        <v>20</v>
      </c>
      <c r="G17" s="92">
        <v>1</v>
      </c>
      <c r="H17" s="92">
        <v>19</v>
      </c>
      <c r="I17" s="92">
        <v>17</v>
      </c>
      <c r="J17" s="92">
        <v>24</v>
      </c>
      <c r="K17" s="91"/>
      <c r="L17" s="101">
        <f t="shared" si="1"/>
        <v>23</v>
      </c>
    </row>
    <row r="18" spans="1:12" ht="26.25" customHeight="1" x14ac:dyDescent="0.25">
      <c r="A18" s="172"/>
      <c r="B18" s="162" t="s">
        <v>130</v>
      </c>
      <c r="C18" s="163"/>
      <c r="D18" s="43">
        <v>13</v>
      </c>
      <c r="E18" s="92"/>
      <c r="F18" s="92"/>
      <c r="G18" s="92"/>
      <c r="H18" s="92"/>
      <c r="I18" s="92"/>
      <c r="J18" s="92"/>
      <c r="K18" s="91"/>
      <c r="L18" s="101">
        <f t="shared" si="1"/>
        <v>0</v>
      </c>
    </row>
    <row r="19" spans="1:12" ht="18" customHeight="1" x14ac:dyDescent="0.25">
      <c r="A19" s="172"/>
      <c r="B19" s="169" t="s">
        <v>29</v>
      </c>
      <c r="C19" s="170"/>
      <c r="D19" s="43">
        <v>14</v>
      </c>
      <c r="E19" s="91">
        <v>3</v>
      </c>
      <c r="F19" s="91">
        <v>1</v>
      </c>
      <c r="G19" s="91"/>
      <c r="H19" s="91">
        <v>2</v>
      </c>
      <c r="I19" s="91"/>
      <c r="J19" s="91">
        <v>1</v>
      </c>
      <c r="K19" s="91"/>
      <c r="L19" s="101">
        <f t="shared" si="1"/>
        <v>2</v>
      </c>
    </row>
    <row r="20" spans="1:12" ht="24" customHeight="1" x14ac:dyDescent="0.25">
      <c r="A20" s="172"/>
      <c r="B20" s="162" t="s">
        <v>179</v>
      </c>
      <c r="C20" s="163"/>
      <c r="D20" s="43">
        <v>15</v>
      </c>
      <c r="E20" s="91"/>
      <c r="F20" s="91"/>
      <c r="G20" s="91"/>
      <c r="H20" s="91"/>
      <c r="I20" s="91"/>
      <c r="J20" s="91"/>
      <c r="K20" s="91"/>
      <c r="L20" s="101">
        <f t="shared" si="1"/>
        <v>0</v>
      </c>
    </row>
    <row r="21" spans="1:12" ht="17.25" customHeight="1" x14ac:dyDescent="0.25">
      <c r="A21" s="172"/>
      <c r="B21" s="162" t="s">
        <v>35</v>
      </c>
      <c r="C21" s="163"/>
      <c r="D21" s="43">
        <v>16</v>
      </c>
      <c r="E21" s="91"/>
      <c r="F21" s="91"/>
      <c r="G21" s="91"/>
      <c r="H21" s="91"/>
      <c r="I21" s="91"/>
      <c r="J21" s="91"/>
      <c r="K21" s="91"/>
      <c r="L21" s="101">
        <f t="shared" si="1"/>
        <v>0</v>
      </c>
    </row>
    <row r="22" spans="1:12" ht="17.25" customHeight="1" x14ac:dyDescent="0.25">
      <c r="A22" s="172"/>
      <c r="B22" s="162" t="s">
        <v>190</v>
      </c>
      <c r="C22" s="163"/>
      <c r="D22" s="43">
        <v>17</v>
      </c>
      <c r="E22" s="91"/>
      <c r="F22" s="91"/>
      <c r="G22" s="91"/>
      <c r="H22" s="91"/>
      <c r="I22" s="91"/>
      <c r="J22" s="91"/>
      <c r="K22" s="91"/>
      <c r="L22" s="101"/>
    </row>
    <row r="23" spans="1:12" ht="18" customHeight="1" x14ac:dyDescent="0.25">
      <c r="A23" s="172"/>
      <c r="B23" s="162" t="s">
        <v>131</v>
      </c>
      <c r="C23" s="163"/>
      <c r="D23" s="43">
        <v>18</v>
      </c>
      <c r="E23" s="91"/>
      <c r="F23" s="91"/>
      <c r="G23" s="91"/>
      <c r="H23" s="91"/>
      <c r="I23" s="91"/>
      <c r="J23" s="91"/>
      <c r="K23" s="91"/>
      <c r="L23" s="101">
        <f t="shared" ref="L23:L33" si="3">E23-F23</f>
        <v>0</v>
      </c>
    </row>
    <row r="24" spans="1:12" ht="16.5" customHeight="1" x14ac:dyDescent="0.25">
      <c r="A24" s="173"/>
      <c r="B24" s="10" t="s">
        <v>37</v>
      </c>
      <c r="C24" s="10"/>
      <c r="D24" s="43">
        <v>19</v>
      </c>
      <c r="E24" s="91">
        <v>47</v>
      </c>
      <c r="F24" s="91">
        <v>22</v>
      </c>
      <c r="G24" s="91">
        <v>1</v>
      </c>
      <c r="H24" s="91">
        <v>22</v>
      </c>
      <c r="I24" s="91">
        <v>17</v>
      </c>
      <c r="J24" s="91">
        <v>25</v>
      </c>
      <c r="K24" s="91"/>
      <c r="L24" s="101">
        <f t="shared" si="3"/>
        <v>25</v>
      </c>
    </row>
    <row r="25" spans="1:12" ht="15.75" customHeight="1" x14ac:dyDescent="0.25">
      <c r="A25" s="165" t="s">
        <v>115</v>
      </c>
      <c r="B25" s="162" t="s">
        <v>129</v>
      </c>
      <c r="C25" s="163"/>
      <c r="D25" s="43">
        <v>20</v>
      </c>
      <c r="E25" s="91">
        <v>74</v>
      </c>
      <c r="F25" s="91">
        <v>67</v>
      </c>
      <c r="G25" s="91">
        <v>1</v>
      </c>
      <c r="H25" s="91">
        <v>64</v>
      </c>
      <c r="I25" s="91">
        <v>56</v>
      </c>
      <c r="J25" s="91">
        <v>10</v>
      </c>
      <c r="K25" s="91"/>
      <c r="L25" s="101">
        <f t="shared" si="3"/>
        <v>7</v>
      </c>
    </row>
    <row r="26" spans="1:12" ht="22.5" customHeight="1" x14ac:dyDescent="0.25">
      <c r="A26" s="165"/>
      <c r="B26" s="162" t="s">
        <v>130</v>
      </c>
      <c r="C26" s="163"/>
      <c r="D26" s="43">
        <v>21</v>
      </c>
      <c r="E26" s="91"/>
      <c r="F26" s="91"/>
      <c r="G26" s="91"/>
      <c r="H26" s="91"/>
      <c r="I26" s="91"/>
      <c r="J26" s="91"/>
      <c r="K26" s="91"/>
      <c r="L26" s="101">
        <f t="shared" si="3"/>
        <v>0</v>
      </c>
    </row>
    <row r="27" spans="1:12" ht="15.75" customHeight="1" x14ac:dyDescent="0.25">
      <c r="A27" s="165"/>
      <c r="B27" s="162" t="s">
        <v>32</v>
      </c>
      <c r="C27" s="163"/>
      <c r="D27" s="43">
        <v>22</v>
      </c>
      <c r="E27" s="91">
        <v>511</v>
      </c>
      <c r="F27" s="91">
        <v>473</v>
      </c>
      <c r="G27" s="91"/>
      <c r="H27" s="91">
        <v>471</v>
      </c>
      <c r="I27" s="91">
        <v>442</v>
      </c>
      <c r="J27" s="91">
        <v>40</v>
      </c>
      <c r="K27" s="91"/>
      <c r="L27" s="101">
        <f t="shared" si="3"/>
        <v>38</v>
      </c>
    </row>
    <row r="28" spans="1:12" ht="14.25" customHeight="1" x14ac:dyDescent="0.25">
      <c r="A28" s="165"/>
      <c r="B28" s="107"/>
      <c r="C28" s="106" t="s">
        <v>177</v>
      </c>
      <c r="D28" s="43">
        <v>23</v>
      </c>
      <c r="E28" s="91">
        <v>684</v>
      </c>
      <c r="F28" s="91">
        <v>445</v>
      </c>
      <c r="G28" s="91">
        <v>3</v>
      </c>
      <c r="H28" s="91">
        <v>423</v>
      </c>
      <c r="I28" s="91">
        <v>360</v>
      </c>
      <c r="J28" s="91">
        <v>261</v>
      </c>
      <c r="K28" s="91">
        <v>12</v>
      </c>
      <c r="L28" s="101">
        <f t="shared" si="3"/>
        <v>239</v>
      </c>
    </row>
    <row r="29" spans="1:12" ht="15.75" customHeight="1" x14ac:dyDescent="0.25">
      <c r="A29" s="165"/>
      <c r="B29" s="162" t="s">
        <v>33</v>
      </c>
      <c r="C29" s="163"/>
      <c r="D29" s="43">
        <v>24</v>
      </c>
      <c r="E29" s="91">
        <v>67</v>
      </c>
      <c r="F29" s="91">
        <v>67</v>
      </c>
      <c r="G29" s="91"/>
      <c r="H29" s="91">
        <v>63</v>
      </c>
      <c r="I29" s="91">
        <v>62</v>
      </c>
      <c r="J29" s="91">
        <v>4</v>
      </c>
      <c r="K29" s="91"/>
      <c r="L29" s="101">
        <f t="shared" si="3"/>
        <v>0</v>
      </c>
    </row>
    <row r="30" spans="1:12" ht="15.75" customHeight="1" x14ac:dyDescent="0.25">
      <c r="A30" s="165"/>
      <c r="B30" s="107"/>
      <c r="C30" s="106" t="s">
        <v>178</v>
      </c>
      <c r="D30" s="43">
        <v>25</v>
      </c>
      <c r="E30" s="91">
        <v>80</v>
      </c>
      <c r="F30" s="91">
        <v>62</v>
      </c>
      <c r="G30" s="91"/>
      <c r="H30" s="91">
        <v>56</v>
      </c>
      <c r="I30" s="91">
        <v>53</v>
      </c>
      <c r="J30" s="91">
        <v>24</v>
      </c>
      <c r="K30" s="91"/>
      <c r="L30" s="101">
        <f t="shared" si="3"/>
        <v>18</v>
      </c>
    </row>
    <row r="31" spans="1:12" ht="15.75" customHeight="1" x14ac:dyDescent="0.25">
      <c r="A31" s="165"/>
      <c r="B31" s="162" t="s">
        <v>34</v>
      </c>
      <c r="C31" s="163"/>
      <c r="D31" s="43">
        <v>26</v>
      </c>
      <c r="E31" s="91">
        <v>2</v>
      </c>
      <c r="F31" s="91">
        <v>2</v>
      </c>
      <c r="G31" s="91"/>
      <c r="H31" s="91">
        <v>1</v>
      </c>
      <c r="I31" s="91">
        <v>1</v>
      </c>
      <c r="J31" s="91">
        <v>1</v>
      </c>
      <c r="K31" s="91"/>
      <c r="L31" s="101">
        <f t="shared" si="3"/>
        <v>0</v>
      </c>
    </row>
    <row r="32" spans="1:12" ht="24" customHeight="1" x14ac:dyDescent="0.25">
      <c r="A32" s="165"/>
      <c r="B32" s="162" t="s">
        <v>180</v>
      </c>
      <c r="C32" s="163"/>
      <c r="D32" s="43">
        <v>27</v>
      </c>
      <c r="E32" s="91">
        <v>2</v>
      </c>
      <c r="F32" s="91">
        <v>1</v>
      </c>
      <c r="G32" s="91"/>
      <c r="H32" s="91">
        <v>1</v>
      </c>
      <c r="I32" s="91"/>
      <c r="J32" s="91">
        <v>1</v>
      </c>
      <c r="K32" s="91"/>
      <c r="L32" s="101">
        <f t="shared" si="3"/>
        <v>1</v>
      </c>
    </row>
    <row r="33" spans="1:12" ht="18" customHeight="1" x14ac:dyDescent="0.25">
      <c r="A33" s="165"/>
      <c r="B33" s="162" t="s">
        <v>35</v>
      </c>
      <c r="C33" s="163"/>
      <c r="D33" s="43">
        <v>28</v>
      </c>
      <c r="E33" s="91"/>
      <c r="F33" s="91"/>
      <c r="G33" s="91"/>
      <c r="H33" s="91"/>
      <c r="I33" s="91"/>
      <c r="J33" s="91"/>
      <c r="K33" s="91"/>
      <c r="L33" s="101">
        <f t="shared" si="3"/>
        <v>0</v>
      </c>
    </row>
    <row r="34" spans="1:12" ht="18" customHeight="1" x14ac:dyDescent="0.25">
      <c r="A34" s="165"/>
      <c r="B34" s="162" t="s">
        <v>190</v>
      </c>
      <c r="C34" s="163"/>
      <c r="D34" s="43">
        <v>29</v>
      </c>
      <c r="E34" s="91"/>
      <c r="F34" s="91"/>
      <c r="G34" s="91"/>
      <c r="H34" s="91"/>
      <c r="I34" s="91"/>
      <c r="J34" s="91"/>
      <c r="K34" s="91"/>
      <c r="L34" s="101"/>
    </row>
    <row r="35" spans="1:12" ht="16.5" customHeight="1" x14ac:dyDescent="0.25">
      <c r="A35" s="165"/>
      <c r="B35" s="174" t="s">
        <v>134</v>
      </c>
      <c r="C35" s="175"/>
      <c r="D35" s="43">
        <v>30</v>
      </c>
      <c r="E35" s="91"/>
      <c r="F35" s="91"/>
      <c r="G35" s="91"/>
      <c r="H35" s="91"/>
      <c r="I35" s="91"/>
      <c r="J35" s="91"/>
      <c r="K35" s="91"/>
      <c r="L35" s="101">
        <f t="shared" ref="L35:L43" si="4">E35-F35</f>
        <v>0</v>
      </c>
    </row>
    <row r="36" spans="1:12" ht="24" customHeight="1" x14ac:dyDescent="0.25">
      <c r="A36" s="165"/>
      <c r="B36" s="174" t="s">
        <v>36</v>
      </c>
      <c r="C36" s="175"/>
      <c r="D36" s="43">
        <v>31</v>
      </c>
      <c r="E36" s="91">
        <v>25</v>
      </c>
      <c r="F36" s="91">
        <v>15</v>
      </c>
      <c r="G36" s="91"/>
      <c r="H36" s="91">
        <v>19</v>
      </c>
      <c r="I36" s="91">
        <v>4</v>
      </c>
      <c r="J36" s="91">
        <v>6</v>
      </c>
      <c r="K36" s="91"/>
      <c r="L36" s="101">
        <f t="shared" si="4"/>
        <v>10</v>
      </c>
    </row>
    <row r="37" spans="1:12" ht="39" customHeight="1" x14ac:dyDescent="0.25">
      <c r="A37" s="165"/>
      <c r="B37" s="162" t="s">
        <v>144</v>
      </c>
      <c r="C37" s="163"/>
      <c r="D37" s="43">
        <v>32</v>
      </c>
      <c r="E37" s="91">
        <v>1</v>
      </c>
      <c r="F37" s="91">
        <v>1</v>
      </c>
      <c r="G37" s="91"/>
      <c r="H37" s="91"/>
      <c r="I37" s="91"/>
      <c r="J37" s="91">
        <v>1</v>
      </c>
      <c r="K37" s="91"/>
      <c r="L37" s="101">
        <f t="shared" si="4"/>
        <v>0</v>
      </c>
    </row>
    <row r="38" spans="1:12" ht="15.75" customHeight="1" x14ac:dyDescent="0.25">
      <c r="A38" s="165"/>
      <c r="B38" s="162" t="s">
        <v>204</v>
      </c>
      <c r="C38" s="163"/>
      <c r="D38" s="43">
        <v>33</v>
      </c>
      <c r="E38" s="91">
        <v>3</v>
      </c>
      <c r="F38" s="91">
        <v>3</v>
      </c>
      <c r="G38" s="91"/>
      <c r="H38" s="91">
        <v>3</v>
      </c>
      <c r="I38" s="91">
        <v>3</v>
      </c>
      <c r="J38" s="91"/>
      <c r="K38" s="91"/>
      <c r="L38" s="101">
        <f t="shared" si="4"/>
        <v>0</v>
      </c>
    </row>
    <row r="39" spans="1:12" ht="36" customHeight="1" x14ac:dyDescent="0.25">
      <c r="A39" s="165"/>
      <c r="B39" s="162" t="s">
        <v>132</v>
      </c>
      <c r="C39" s="163"/>
      <c r="D39" s="43">
        <v>34</v>
      </c>
      <c r="E39" s="91"/>
      <c r="F39" s="91"/>
      <c r="G39" s="91"/>
      <c r="H39" s="91"/>
      <c r="I39" s="91"/>
      <c r="J39" s="91"/>
      <c r="K39" s="91"/>
      <c r="L39" s="101">
        <f t="shared" si="4"/>
        <v>0</v>
      </c>
    </row>
    <row r="40" spans="1:12" ht="15.75" customHeight="1" x14ac:dyDescent="0.25">
      <c r="A40" s="165"/>
      <c r="B40" s="10" t="s">
        <v>37</v>
      </c>
      <c r="C40" s="10"/>
      <c r="D40" s="43">
        <v>35</v>
      </c>
      <c r="E40" s="91">
        <v>945</v>
      </c>
      <c r="F40" s="91">
        <v>669</v>
      </c>
      <c r="G40" s="91">
        <v>4</v>
      </c>
      <c r="H40" s="91">
        <v>597</v>
      </c>
      <c r="I40" s="91">
        <v>477</v>
      </c>
      <c r="J40" s="91">
        <v>348</v>
      </c>
      <c r="K40" s="91">
        <v>12</v>
      </c>
      <c r="L40" s="101">
        <f t="shared" si="4"/>
        <v>276</v>
      </c>
    </row>
    <row r="41" spans="1:12" ht="18.75" customHeight="1" x14ac:dyDescent="0.25">
      <c r="A41" s="168" t="s">
        <v>44</v>
      </c>
      <c r="B41" s="161" t="s">
        <v>45</v>
      </c>
      <c r="C41" s="161"/>
      <c r="D41" s="43">
        <v>36</v>
      </c>
      <c r="E41" s="91">
        <v>329</v>
      </c>
      <c r="F41" s="91">
        <v>299</v>
      </c>
      <c r="G41" s="91"/>
      <c r="H41" s="91">
        <v>290</v>
      </c>
      <c r="I41" s="91" t="s">
        <v>172</v>
      </c>
      <c r="J41" s="91">
        <v>39</v>
      </c>
      <c r="K41" s="91"/>
      <c r="L41" s="101">
        <f t="shared" si="4"/>
        <v>30</v>
      </c>
    </row>
    <row r="42" spans="1:12" ht="16.5" customHeight="1" x14ac:dyDescent="0.25">
      <c r="A42" s="168"/>
      <c r="B42" s="166" t="s">
        <v>48</v>
      </c>
      <c r="C42" s="167"/>
      <c r="D42" s="43">
        <v>37</v>
      </c>
      <c r="E42" s="91">
        <v>10</v>
      </c>
      <c r="F42" s="91">
        <v>8</v>
      </c>
      <c r="G42" s="91"/>
      <c r="H42" s="91">
        <v>8</v>
      </c>
      <c r="I42" s="91" t="s">
        <v>172</v>
      </c>
      <c r="J42" s="91">
        <v>2</v>
      </c>
      <c r="K42" s="91"/>
      <c r="L42" s="101">
        <f t="shared" si="4"/>
        <v>2</v>
      </c>
    </row>
    <row r="43" spans="1:12" ht="26.25" customHeight="1" x14ac:dyDescent="0.25">
      <c r="A43" s="168"/>
      <c r="B43" s="164" t="s">
        <v>43</v>
      </c>
      <c r="C43" s="164"/>
      <c r="D43" s="43">
        <v>38</v>
      </c>
      <c r="E43" s="91">
        <v>3</v>
      </c>
      <c r="F43" s="91">
        <v>2</v>
      </c>
      <c r="G43" s="91"/>
      <c r="H43" s="91">
        <v>2</v>
      </c>
      <c r="I43" s="91">
        <v>1</v>
      </c>
      <c r="J43" s="91">
        <v>1</v>
      </c>
      <c r="K43" s="91"/>
      <c r="L43" s="101">
        <f t="shared" si="4"/>
        <v>1</v>
      </c>
    </row>
    <row r="44" spans="1:12" ht="16.5" customHeight="1" x14ac:dyDescent="0.25">
      <c r="A44" s="168"/>
      <c r="B44" s="176" t="s">
        <v>190</v>
      </c>
      <c r="C44" s="177"/>
      <c r="D44" s="43">
        <v>39</v>
      </c>
      <c r="E44" s="91">
        <v>5</v>
      </c>
      <c r="F44" s="91">
        <v>5</v>
      </c>
      <c r="G44" s="91"/>
      <c r="H44" s="91">
        <v>5</v>
      </c>
      <c r="I44" s="91">
        <v>5</v>
      </c>
      <c r="J44" s="91"/>
      <c r="K44" s="91"/>
      <c r="L44" s="101"/>
    </row>
    <row r="45" spans="1:12" ht="17.25" customHeight="1" x14ac:dyDescent="0.25">
      <c r="A45" s="168"/>
      <c r="B45" s="10" t="s">
        <v>37</v>
      </c>
      <c r="C45" s="76"/>
      <c r="D45" s="43">
        <v>40</v>
      </c>
      <c r="E45" s="91">
        <f>E41+E43+E44</f>
        <v>337</v>
      </c>
      <c r="F45" s="91">
        <f t="shared" ref="F45:K45" si="5">F41+F43+F44</f>
        <v>306</v>
      </c>
      <c r="G45" s="91">
        <f t="shared" si="5"/>
        <v>0</v>
      </c>
      <c r="H45" s="91">
        <f t="shared" si="5"/>
        <v>297</v>
      </c>
      <c r="I45" s="91">
        <f>I43+I44</f>
        <v>6</v>
      </c>
      <c r="J45" s="91">
        <f t="shared" si="5"/>
        <v>40</v>
      </c>
      <c r="K45" s="91">
        <f t="shared" si="5"/>
        <v>0</v>
      </c>
      <c r="L45" s="101">
        <f>E45-F45</f>
        <v>31</v>
      </c>
    </row>
    <row r="46" spans="1:12" x14ac:dyDescent="0.25">
      <c r="A46" s="160" t="s">
        <v>189</v>
      </c>
      <c r="B46" s="160"/>
      <c r="C46" s="160"/>
      <c r="D46" s="43">
        <v>41</v>
      </c>
      <c r="E46" s="91">
        <f>E15+E24+E40+E45</f>
        <v>1841</v>
      </c>
      <c r="F46" s="91">
        <f t="shared" ref="F46:K46" si="6">F15+F24+F40+F45</f>
        <v>1440</v>
      </c>
      <c r="G46" s="91">
        <f t="shared" si="6"/>
        <v>7</v>
      </c>
      <c r="H46" s="91">
        <f t="shared" si="6"/>
        <v>1345</v>
      </c>
      <c r="I46" s="91">
        <f t="shared" si="6"/>
        <v>833</v>
      </c>
      <c r="J46" s="91">
        <f t="shared" si="6"/>
        <v>496</v>
      </c>
      <c r="K46" s="91">
        <f t="shared" si="6"/>
        <v>36</v>
      </c>
      <c r="L46" s="101">
        <f>E46-F46</f>
        <v>401</v>
      </c>
    </row>
    <row r="47" spans="1:12" x14ac:dyDescent="0.25">
      <c r="A47" s="45"/>
      <c r="B47" s="46"/>
      <c r="C47" s="46"/>
    </row>
  </sheetData>
  <mergeCells count="47">
    <mergeCell ref="B44:C44"/>
    <mergeCell ref="A5:C5"/>
    <mergeCell ref="B14:C14"/>
    <mergeCell ref="B10:C10"/>
    <mergeCell ref="A6:A15"/>
    <mergeCell ref="B16:C16"/>
    <mergeCell ref="B6:C6"/>
    <mergeCell ref="B7:C7"/>
    <mergeCell ref="B8:C8"/>
    <mergeCell ref="B12:C12"/>
    <mergeCell ref="B35:C35"/>
    <mergeCell ref="B36:C36"/>
    <mergeCell ref="B13:C13"/>
    <mergeCell ref="B9:C9"/>
    <mergeCell ref="B11:C11"/>
    <mergeCell ref="B32:C32"/>
    <mergeCell ref="B20:C20"/>
    <mergeCell ref="B22:C22"/>
    <mergeCell ref="B34:C34"/>
    <mergeCell ref="B42:C42"/>
    <mergeCell ref="A41:A45"/>
    <mergeCell ref="B18:C18"/>
    <mergeCell ref="B19:C19"/>
    <mergeCell ref="A16:A24"/>
    <mergeCell ref="B25:C25"/>
    <mergeCell ref="B27:C27"/>
    <mergeCell ref="B21:C21"/>
    <mergeCell ref="B23:C23"/>
    <mergeCell ref="B33:C33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A1:J1"/>
    <mergeCell ref="D2:D4"/>
    <mergeCell ref="A2:C4"/>
    <mergeCell ref="E2:G2"/>
    <mergeCell ref="F3:G3"/>
    <mergeCell ref="E3:E4"/>
    <mergeCell ref="J2:K3"/>
    <mergeCell ref="H2:I3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1-мзс, Підрозділ: Городенківський районний суд Івано-Франківської області, 
Початок періоду: 01.01.2019, Кінець періоду: 30.09.2019&amp;L687EC05D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opLeftCell="A40" workbookViewId="0">
      <selection activeCell="J53" sqref="J53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235" t="s">
        <v>142</v>
      </c>
      <c r="B1" s="235"/>
      <c r="C1" s="235"/>
      <c r="D1" s="235"/>
      <c r="E1" s="44"/>
      <c r="F1" s="48"/>
    </row>
    <row r="2" spans="1:7" ht="22.5" customHeight="1" x14ac:dyDescent="0.2">
      <c r="A2" s="222" t="s">
        <v>4</v>
      </c>
      <c r="B2" s="222"/>
      <c r="C2" s="222"/>
      <c r="D2" s="222"/>
      <c r="E2" s="222"/>
      <c r="F2" s="12" t="s">
        <v>38</v>
      </c>
      <c r="G2" s="12" t="s">
        <v>5</v>
      </c>
    </row>
    <row r="3" spans="1:7" ht="17.25" customHeight="1" x14ac:dyDescent="0.2">
      <c r="A3" s="214" t="s">
        <v>42</v>
      </c>
      <c r="B3" s="230" t="s">
        <v>72</v>
      </c>
      <c r="C3" s="230"/>
      <c r="D3" s="230"/>
      <c r="E3" s="230"/>
      <c r="F3" s="75">
        <v>1</v>
      </c>
      <c r="G3" s="93">
        <v>3</v>
      </c>
    </row>
    <row r="4" spans="1:7" ht="17.25" customHeight="1" x14ac:dyDescent="0.2">
      <c r="A4" s="215"/>
      <c r="B4" s="52"/>
      <c r="C4" s="217" t="s">
        <v>11</v>
      </c>
      <c r="D4" s="217"/>
      <c r="E4" s="218"/>
      <c r="F4" s="75">
        <v>2</v>
      </c>
      <c r="G4" s="93">
        <v>3</v>
      </c>
    </row>
    <row r="5" spans="1:7" ht="17.25" customHeight="1" x14ac:dyDescent="0.2">
      <c r="A5" s="215"/>
      <c r="B5" s="227" t="s">
        <v>73</v>
      </c>
      <c r="C5" s="228"/>
      <c r="D5" s="228"/>
      <c r="E5" s="229"/>
      <c r="F5" s="75">
        <v>3</v>
      </c>
      <c r="G5" s="93">
        <v>75</v>
      </c>
    </row>
    <row r="6" spans="1:7" ht="17.25" customHeight="1" x14ac:dyDescent="0.2">
      <c r="A6" s="215"/>
      <c r="B6" s="223" t="s">
        <v>67</v>
      </c>
      <c r="C6" s="206" t="s">
        <v>68</v>
      </c>
      <c r="D6" s="206"/>
      <c r="E6" s="206"/>
      <c r="F6" s="75">
        <v>4</v>
      </c>
      <c r="G6" s="93">
        <v>4</v>
      </c>
    </row>
    <row r="7" spans="1:7" ht="25.5" customHeight="1" x14ac:dyDescent="0.2">
      <c r="A7" s="215"/>
      <c r="B7" s="234"/>
      <c r="C7" s="206" t="s">
        <v>69</v>
      </c>
      <c r="D7" s="206"/>
      <c r="E7" s="206"/>
      <c r="F7" s="75">
        <v>5</v>
      </c>
      <c r="G7" s="93">
        <v>1</v>
      </c>
    </row>
    <row r="8" spans="1:7" ht="18.75" customHeight="1" x14ac:dyDescent="0.2">
      <c r="A8" s="215"/>
      <c r="B8" s="234"/>
      <c r="C8" s="223" t="s">
        <v>70</v>
      </c>
      <c r="D8" s="206" t="s">
        <v>71</v>
      </c>
      <c r="E8" s="206"/>
      <c r="F8" s="75">
        <v>6</v>
      </c>
      <c r="G8" s="93">
        <v>16</v>
      </c>
    </row>
    <row r="9" spans="1:7" ht="18.75" customHeight="1" x14ac:dyDescent="0.2">
      <c r="A9" s="215"/>
      <c r="B9" s="234"/>
      <c r="C9" s="223"/>
      <c r="D9" s="206" t="s">
        <v>57</v>
      </c>
      <c r="E9" s="206"/>
      <c r="F9" s="75">
        <v>7</v>
      </c>
      <c r="G9" s="93">
        <v>16</v>
      </c>
    </row>
    <row r="10" spans="1:7" ht="18.75" customHeight="1" x14ac:dyDescent="0.2">
      <c r="A10" s="215"/>
      <c r="B10" s="234"/>
      <c r="C10" s="223"/>
      <c r="D10" s="206" t="s">
        <v>58</v>
      </c>
      <c r="E10" s="206"/>
      <c r="F10" s="75">
        <v>8</v>
      </c>
      <c r="G10" s="93">
        <v>8</v>
      </c>
    </row>
    <row r="11" spans="1:7" ht="18.75" customHeight="1" x14ac:dyDescent="0.2">
      <c r="A11" s="215"/>
      <c r="B11" s="207" t="s">
        <v>74</v>
      </c>
      <c r="C11" s="207"/>
      <c r="D11" s="207"/>
      <c r="E11" s="74" t="s">
        <v>75</v>
      </c>
      <c r="F11" s="75">
        <v>9</v>
      </c>
      <c r="G11" s="93">
        <v>1</v>
      </c>
    </row>
    <row r="12" spans="1:7" ht="19.5" customHeight="1" x14ac:dyDescent="0.2">
      <c r="A12" s="215"/>
      <c r="B12" s="207"/>
      <c r="C12" s="207"/>
      <c r="D12" s="207"/>
      <c r="E12" s="74" t="s">
        <v>76</v>
      </c>
      <c r="F12" s="75">
        <v>10</v>
      </c>
      <c r="G12" s="93">
        <v>1</v>
      </c>
    </row>
    <row r="13" spans="1:7" ht="23.25" customHeight="1" x14ac:dyDescent="0.2">
      <c r="A13" s="215"/>
      <c r="B13" s="233" t="s">
        <v>77</v>
      </c>
      <c r="C13" s="219" t="s">
        <v>78</v>
      </c>
      <c r="D13" s="220"/>
      <c r="E13" s="221"/>
      <c r="F13" s="75">
        <v>11</v>
      </c>
      <c r="G13" s="93">
        <v>1</v>
      </c>
    </row>
    <row r="14" spans="1:7" ht="12" customHeight="1" x14ac:dyDescent="0.2">
      <c r="A14" s="215"/>
      <c r="B14" s="233"/>
      <c r="C14" s="206" t="s">
        <v>79</v>
      </c>
      <c r="D14" s="206"/>
      <c r="E14" s="206"/>
      <c r="F14" s="75">
        <v>12</v>
      </c>
      <c r="G14" s="93">
        <v>46</v>
      </c>
    </row>
    <row r="15" spans="1:7" ht="12" customHeight="1" x14ac:dyDescent="0.2">
      <c r="A15" s="215"/>
      <c r="B15" s="233"/>
      <c r="C15" s="206" t="s">
        <v>85</v>
      </c>
      <c r="D15" s="206"/>
      <c r="E15" s="206"/>
      <c r="F15" s="75">
        <v>13</v>
      </c>
      <c r="G15" s="93"/>
    </row>
    <row r="16" spans="1:7" ht="12" customHeight="1" x14ac:dyDescent="0.2">
      <c r="A16" s="215"/>
      <c r="B16" s="233"/>
      <c r="C16" s="205" t="s">
        <v>80</v>
      </c>
      <c r="D16" s="205"/>
      <c r="E16" s="205"/>
      <c r="F16" s="75">
        <v>14</v>
      </c>
      <c r="G16" s="93"/>
    </row>
    <row r="17" spans="1:7" ht="12" customHeight="1" x14ac:dyDescent="0.2">
      <c r="A17" s="215"/>
      <c r="B17" s="233"/>
      <c r="C17" s="205" t="s">
        <v>81</v>
      </c>
      <c r="D17" s="205"/>
      <c r="E17" s="205"/>
      <c r="F17" s="75">
        <v>15</v>
      </c>
      <c r="G17" s="93">
        <v>9</v>
      </c>
    </row>
    <row r="18" spans="1:7" ht="12" customHeight="1" x14ac:dyDescent="0.2">
      <c r="A18" s="215"/>
      <c r="B18" s="233"/>
      <c r="C18" s="206" t="s">
        <v>82</v>
      </c>
      <c r="D18" s="206"/>
      <c r="E18" s="206"/>
      <c r="F18" s="75">
        <v>16</v>
      </c>
      <c r="G18" s="93">
        <v>24</v>
      </c>
    </row>
    <row r="19" spans="1:7" ht="12" customHeight="1" x14ac:dyDescent="0.2">
      <c r="A19" s="215"/>
      <c r="B19" s="233"/>
      <c r="C19" s="206" t="s">
        <v>83</v>
      </c>
      <c r="D19" s="206"/>
      <c r="E19" s="206"/>
      <c r="F19" s="75">
        <v>17</v>
      </c>
      <c r="G19" s="93"/>
    </row>
    <row r="20" spans="1:7" ht="12" customHeight="1" x14ac:dyDescent="0.2">
      <c r="A20" s="215"/>
      <c r="B20" s="233"/>
      <c r="C20" s="205" t="s">
        <v>84</v>
      </c>
      <c r="D20" s="205"/>
      <c r="E20" s="205"/>
      <c r="F20" s="75">
        <v>18</v>
      </c>
      <c r="G20" s="93">
        <v>162</v>
      </c>
    </row>
    <row r="21" spans="1:7" ht="12" customHeight="1" x14ac:dyDescent="0.2">
      <c r="A21" s="215"/>
      <c r="B21" s="208" t="s">
        <v>93</v>
      </c>
      <c r="C21" s="55" t="s">
        <v>86</v>
      </c>
      <c r="D21" s="56"/>
      <c r="E21" s="57"/>
      <c r="F21" s="75">
        <v>19</v>
      </c>
      <c r="G21" s="93">
        <v>13</v>
      </c>
    </row>
    <row r="22" spans="1:7" ht="12" customHeight="1" x14ac:dyDescent="0.2">
      <c r="A22" s="215"/>
      <c r="B22" s="209"/>
      <c r="C22" s="58" t="s">
        <v>87</v>
      </c>
      <c r="D22" s="59"/>
      <c r="E22" s="60"/>
      <c r="F22" s="75">
        <v>20</v>
      </c>
      <c r="G22" s="93">
        <v>7</v>
      </c>
    </row>
    <row r="23" spans="1:7" ht="12" customHeight="1" x14ac:dyDescent="0.2">
      <c r="A23" s="215"/>
      <c r="B23" s="209"/>
      <c r="C23" s="55" t="s">
        <v>88</v>
      </c>
      <c r="D23" s="56"/>
      <c r="E23" s="57"/>
      <c r="F23" s="75">
        <v>21</v>
      </c>
      <c r="G23" s="93">
        <v>5</v>
      </c>
    </row>
    <row r="24" spans="1:7" ht="12" customHeight="1" x14ac:dyDescent="0.2">
      <c r="A24" s="215"/>
      <c r="B24" s="209"/>
      <c r="C24" s="58" t="s">
        <v>89</v>
      </c>
      <c r="D24" s="59"/>
      <c r="E24" s="60"/>
      <c r="F24" s="75">
        <v>22</v>
      </c>
      <c r="G24" s="93">
        <v>5</v>
      </c>
    </row>
    <row r="25" spans="1:7" ht="12" customHeight="1" x14ac:dyDescent="0.2">
      <c r="A25" s="215"/>
      <c r="B25" s="209"/>
      <c r="C25" s="58" t="s">
        <v>90</v>
      </c>
      <c r="D25" s="59"/>
      <c r="E25" s="60"/>
      <c r="F25" s="75">
        <v>23</v>
      </c>
      <c r="G25" s="93"/>
    </row>
    <row r="26" spans="1:7" ht="12" customHeight="1" x14ac:dyDescent="0.2">
      <c r="A26" s="215"/>
      <c r="B26" s="209"/>
      <c r="C26" s="53" t="s">
        <v>91</v>
      </c>
      <c r="D26" s="54"/>
      <c r="E26" s="54"/>
      <c r="F26" s="75">
        <v>24</v>
      </c>
      <c r="G26" s="93"/>
    </row>
    <row r="27" spans="1:7" ht="12" customHeight="1" x14ac:dyDescent="0.2">
      <c r="A27" s="216"/>
      <c r="B27" s="210"/>
      <c r="C27" s="61" t="s">
        <v>92</v>
      </c>
      <c r="D27" s="62"/>
      <c r="E27" s="63"/>
      <c r="F27" s="75">
        <v>25</v>
      </c>
      <c r="G27" s="93"/>
    </row>
    <row r="28" spans="1:7" ht="27" customHeight="1" x14ac:dyDescent="0.2">
      <c r="A28" s="184" t="s">
        <v>59</v>
      </c>
      <c r="B28" s="224" t="s">
        <v>49</v>
      </c>
      <c r="C28" s="225"/>
      <c r="D28" s="225"/>
      <c r="E28" s="226"/>
      <c r="F28" s="75">
        <v>26</v>
      </c>
      <c r="G28" s="94">
        <v>4</v>
      </c>
    </row>
    <row r="29" spans="1:7" ht="12" customHeight="1" x14ac:dyDescent="0.2">
      <c r="A29" s="185"/>
      <c r="B29" s="231" t="s">
        <v>64</v>
      </c>
      <c r="C29" s="202" t="s">
        <v>50</v>
      </c>
      <c r="D29" s="203"/>
      <c r="E29" s="204"/>
      <c r="F29" s="75">
        <v>27</v>
      </c>
      <c r="G29" s="94"/>
    </row>
    <row r="30" spans="1:7" ht="12" customHeight="1" x14ac:dyDescent="0.2">
      <c r="A30" s="185"/>
      <c r="B30" s="231"/>
      <c r="C30" s="197" t="s">
        <v>51</v>
      </c>
      <c r="D30" s="198" t="s">
        <v>52</v>
      </c>
      <c r="E30" s="200"/>
      <c r="F30" s="75">
        <v>28</v>
      </c>
      <c r="G30" s="94"/>
    </row>
    <row r="31" spans="1:7" ht="12" customHeight="1" x14ac:dyDescent="0.2">
      <c r="A31" s="185"/>
      <c r="B31" s="231"/>
      <c r="C31" s="197"/>
      <c r="D31" s="198" t="s">
        <v>53</v>
      </c>
      <c r="E31" s="200"/>
      <c r="F31" s="75">
        <v>29</v>
      </c>
      <c r="G31" s="94"/>
    </row>
    <row r="32" spans="1:7" ht="12" customHeight="1" x14ac:dyDescent="0.2">
      <c r="A32" s="185"/>
      <c r="B32" s="231"/>
      <c r="C32" s="198" t="s">
        <v>54</v>
      </c>
      <c r="D32" s="199"/>
      <c r="E32" s="200"/>
      <c r="F32" s="75">
        <v>30</v>
      </c>
      <c r="G32" s="94"/>
    </row>
    <row r="33" spans="1:8" ht="12" customHeight="1" x14ac:dyDescent="0.2">
      <c r="A33" s="185"/>
      <c r="B33" s="231"/>
      <c r="C33" s="198" t="s">
        <v>55</v>
      </c>
      <c r="D33" s="199"/>
      <c r="E33" s="200"/>
      <c r="F33" s="75">
        <v>31</v>
      </c>
      <c r="G33" s="94"/>
    </row>
    <row r="34" spans="1:8" ht="12" customHeight="1" x14ac:dyDescent="0.2">
      <c r="A34" s="185"/>
      <c r="B34" s="231" t="s">
        <v>65</v>
      </c>
      <c r="C34" s="198" t="s">
        <v>56</v>
      </c>
      <c r="D34" s="199"/>
      <c r="E34" s="200"/>
      <c r="F34" s="75">
        <v>32</v>
      </c>
      <c r="G34" s="94">
        <v>2</v>
      </c>
    </row>
    <row r="35" spans="1:8" ht="12" customHeight="1" x14ac:dyDescent="0.2">
      <c r="A35" s="185"/>
      <c r="B35" s="231"/>
      <c r="C35" s="198" t="s">
        <v>57</v>
      </c>
      <c r="D35" s="199"/>
      <c r="E35" s="200"/>
      <c r="F35" s="75">
        <v>33</v>
      </c>
      <c r="G35" s="94"/>
    </row>
    <row r="36" spans="1:8" ht="12" customHeight="1" x14ac:dyDescent="0.2">
      <c r="A36" s="185"/>
      <c r="B36" s="231"/>
      <c r="C36" s="198" t="s">
        <v>58</v>
      </c>
      <c r="D36" s="199"/>
      <c r="E36" s="200"/>
      <c r="F36" s="75">
        <v>34</v>
      </c>
      <c r="G36" s="94"/>
    </row>
    <row r="37" spans="1:8" ht="12" customHeight="1" x14ac:dyDescent="0.2">
      <c r="A37" s="185"/>
      <c r="B37" s="211" t="s">
        <v>66</v>
      </c>
      <c r="C37" s="212"/>
      <c r="D37" s="212"/>
      <c r="E37" s="213"/>
      <c r="F37" s="75">
        <v>35</v>
      </c>
      <c r="G37" s="95">
        <f>SUM(G38:G42)</f>
        <v>0</v>
      </c>
      <c r="H37" s="51"/>
    </row>
    <row r="38" spans="1:8" ht="12" customHeight="1" x14ac:dyDescent="0.2">
      <c r="A38" s="185"/>
      <c r="B38" s="187" t="s">
        <v>135</v>
      </c>
      <c r="C38" s="190" t="s">
        <v>136</v>
      </c>
      <c r="D38" s="191"/>
      <c r="E38" s="192"/>
      <c r="F38" s="75">
        <v>36</v>
      </c>
      <c r="G38" s="94"/>
      <c r="H38" s="51"/>
    </row>
    <row r="39" spans="1:8" ht="12" customHeight="1" x14ac:dyDescent="0.2">
      <c r="A39" s="185"/>
      <c r="B39" s="188"/>
      <c r="C39" s="190" t="s">
        <v>137</v>
      </c>
      <c r="D39" s="191"/>
      <c r="E39" s="192"/>
      <c r="F39" s="75">
        <v>37</v>
      </c>
      <c r="G39" s="94"/>
      <c r="H39" s="51"/>
    </row>
    <row r="40" spans="1:8" ht="12" customHeight="1" x14ac:dyDescent="0.2">
      <c r="A40" s="185"/>
      <c r="B40" s="188"/>
      <c r="C40" s="190" t="s">
        <v>138</v>
      </c>
      <c r="D40" s="191"/>
      <c r="E40" s="192"/>
      <c r="F40" s="75">
        <v>38</v>
      </c>
      <c r="G40" s="94"/>
      <c r="H40" s="51"/>
    </row>
    <row r="41" spans="1:8" ht="12" customHeight="1" x14ac:dyDescent="0.2">
      <c r="A41" s="185"/>
      <c r="B41" s="188"/>
      <c r="C41" s="190" t="s">
        <v>139</v>
      </c>
      <c r="D41" s="191"/>
      <c r="E41" s="192"/>
      <c r="F41" s="75">
        <v>39</v>
      </c>
      <c r="G41" s="94"/>
      <c r="H41" s="51"/>
    </row>
    <row r="42" spans="1:8" ht="12" customHeight="1" x14ac:dyDescent="0.2">
      <c r="A42" s="186"/>
      <c r="B42" s="189"/>
      <c r="C42" s="190" t="s">
        <v>181</v>
      </c>
      <c r="D42" s="191"/>
      <c r="E42" s="192"/>
      <c r="F42" s="75">
        <v>40</v>
      </c>
      <c r="G42" s="94"/>
      <c r="H42" s="51"/>
    </row>
    <row r="43" spans="1:8" ht="24.75" customHeight="1" x14ac:dyDescent="0.2">
      <c r="A43" s="184" t="s">
        <v>60</v>
      </c>
      <c r="B43" s="232" t="s">
        <v>49</v>
      </c>
      <c r="C43" s="232"/>
      <c r="D43" s="232"/>
      <c r="E43" s="232"/>
      <c r="F43" s="75">
        <v>41</v>
      </c>
      <c r="G43" s="94">
        <v>164</v>
      </c>
    </row>
    <row r="44" spans="1:8" ht="12" customHeight="1" x14ac:dyDescent="0.2">
      <c r="A44" s="185"/>
      <c r="B44" s="231" t="s">
        <v>64</v>
      </c>
      <c r="C44" s="237" t="s">
        <v>50</v>
      </c>
      <c r="D44" s="237"/>
      <c r="E44" s="237"/>
      <c r="F44" s="75">
        <v>42</v>
      </c>
      <c r="G44" s="94">
        <v>51</v>
      </c>
    </row>
    <row r="45" spans="1:8" ht="12" customHeight="1" x14ac:dyDescent="0.2">
      <c r="A45" s="185"/>
      <c r="B45" s="231"/>
      <c r="C45" s="197" t="s">
        <v>51</v>
      </c>
      <c r="D45" s="201" t="s">
        <v>52</v>
      </c>
      <c r="E45" s="201"/>
      <c r="F45" s="75">
        <v>43</v>
      </c>
      <c r="G45" s="94">
        <v>5</v>
      </c>
    </row>
    <row r="46" spans="1:8" ht="12" customHeight="1" x14ac:dyDescent="0.2">
      <c r="A46" s="185"/>
      <c r="B46" s="231"/>
      <c r="C46" s="197"/>
      <c r="D46" s="201" t="s">
        <v>53</v>
      </c>
      <c r="E46" s="201"/>
      <c r="F46" s="75">
        <v>44</v>
      </c>
      <c r="G46" s="94">
        <v>46</v>
      </c>
    </row>
    <row r="47" spans="1:8" ht="12" customHeight="1" x14ac:dyDescent="0.2">
      <c r="A47" s="185"/>
      <c r="B47" s="231"/>
      <c r="C47" s="201" t="s">
        <v>54</v>
      </c>
      <c r="D47" s="201"/>
      <c r="E47" s="201"/>
      <c r="F47" s="75">
        <v>45</v>
      </c>
      <c r="G47" s="94"/>
    </row>
    <row r="48" spans="1:8" ht="12" customHeight="1" x14ac:dyDescent="0.2">
      <c r="A48" s="185"/>
      <c r="B48" s="231"/>
      <c r="C48" s="201" t="s">
        <v>55</v>
      </c>
      <c r="D48" s="201"/>
      <c r="E48" s="201"/>
      <c r="F48" s="75">
        <v>46</v>
      </c>
      <c r="G48" s="94"/>
    </row>
    <row r="49" spans="1:7" ht="12" customHeight="1" x14ac:dyDescent="0.2">
      <c r="A49" s="185"/>
      <c r="B49" s="231" t="s">
        <v>65</v>
      </c>
      <c r="C49" s="201" t="s">
        <v>56</v>
      </c>
      <c r="D49" s="201"/>
      <c r="E49" s="201"/>
      <c r="F49" s="75">
        <v>47</v>
      </c>
      <c r="G49" s="94">
        <v>21</v>
      </c>
    </row>
    <row r="50" spans="1:7" ht="12" customHeight="1" x14ac:dyDescent="0.2">
      <c r="A50" s="185"/>
      <c r="B50" s="231"/>
      <c r="C50" s="201" t="s">
        <v>57</v>
      </c>
      <c r="D50" s="201"/>
      <c r="E50" s="201"/>
      <c r="F50" s="75">
        <v>48</v>
      </c>
      <c r="G50" s="94">
        <v>11</v>
      </c>
    </row>
    <row r="51" spans="1:7" ht="12" customHeight="1" x14ac:dyDescent="0.2">
      <c r="A51" s="185"/>
      <c r="B51" s="231"/>
      <c r="C51" s="201" t="s">
        <v>58</v>
      </c>
      <c r="D51" s="201"/>
      <c r="E51" s="201"/>
      <c r="F51" s="75">
        <v>49</v>
      </c>
      <c r="G51" s="94">
        <v>1</v>
      </c>
    </row>
    <row r="52" spans="1:7" ht="12" customHeight="1" x14ac:dyDescent="0.2">
      <c r="A52" s="185"/>
      <c r="B52" s="236" t="s">
        <v>66</v>
      </c>
      <c r="C52" s="236"/>
      <c r="D52" s="236"/>
      <c r="E52" s="236"/>
      <c r="F52" s="75">
        <v>50</v>
      </c>
      <c r="G52" s="94">
        <f>SUM(G53:G57)</f>
        <v>0</v>
      </c>
    </row>
    <row r="53" spans="1:7" ht="12" customHeight="1" x14ac:dyDescent="0.2">
      <c r="A53" s="185"/>
      <c r="B53" s="187" t="s">
        <v>135</v>
      </c>
      <c r="C53" s="196" t="s">
        <v>136</v>
      </c>
      <c r="D53" s="196"/>
      <c r="E53" s="196"/>
      <c r="F53" s="75">
        <v>51</v>
      </c>
      <c r="G53" s="94"/>
    </row>
    <row r="54" spans="1:7" ht="12" customHeight="1" x14ac:dyDescent="0.2">
      <c r="A54" s="185"/>
      <c r="B54" s="188"/>
      <c r="C54" s="196" t="s">
        <v>137</v>
      </c>
      <c r="D54" s="196"/>
      <c r="E54" s="196"/>
      <c r="F54" s="75">
        <v>52</v>
      </c>
      <c r="G54" s="94"/>
    </row>
    <row r="55" spans="1:7" ht="12" customHeight="1" x14ac:dyDescent="0.2">
      <c r="A55" s="185"/>
      <c r="B55" s="188"/>
      <c r="C55" s="196" t="s">
        <v>138</v>
      </c>
      <c r="D55" s="196"/>
      <c r="E55" s="196"/>
      <c r="F55" s="75">
        <v>53</v>
      </c>
      <c r="G55" s="94"/>
    </row>
    <row r="56" spans="1:7" ht="12" customHeight="1" x14ac:dyDescent="0.2">
      <c r="A56" s="185"/>
      <c r="B56" s="188"/>
      <c r="C56" s="196" t="s">
        <v>139</v>
      </c>
      <c r="D56" s="196"/>
      <c r="E56" s="196"/>
      <c r="F56" s="75">
        <v>54</v>
      </c>
      <c r="G56" s="94"/>
    </row>
    <row r="57" spans="1:7" x14ac:dyDescent="0.2">
      <c r="A57" s="186"/>
      <c r="B57" s="189"/>
      <c r="C57" s="193" t="s">
        <v>181</v>
      </c>
      <c r="D57" s="194"/>
      <c r="E57" s="195"/>
      <c r="F57" s="109">
        <v>55</v>
      </c>
      <c r="G57" s="108"/>
    </row>
    <row r="59" spans="1:7" ht="18" customHeight="1" x14ac:dyDescent="0.2"/>
    <row r="60" spans="1:7" ht="18" customHeight="1" x14ac:dyDescent="0.2"/>
    <row r="61" spans="1:7" ht="18" customHeight="1" x14ac:dyDescent="0.2"/>
    <row r="62" spans="1:7" ht="18" customHeight="1" x14ac:dyDescent="0.2"/>
    <row r="63" spans="1:7" ht="18" customHeight="1" x14ac:dyDescent="0.2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A3:A27"/>
    <mergeCell ref="C4:E4"/>
    <mergeCell ref="C13:E13"/>
    <mergeCell ref="D10:E10"/>
    <mergeCell ref="C19:E19"/>
    <mergeCell ref="C15:E15"/>
    <mergeCell ref="C16:E16"/>
    <mergeCell ref="C7:E7"/>
    <mergeCell ref="C35:E35"/>
    <mergeCell ref="B11:D12"/>
    <mergeCell ref="C20:E20"/>
    <mergeCell ref="B21:B27"/>
    <mergeCell ref="C36:E36"/>
    <mergeCell ref="B37:E37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</mergeCells>
  <pageMargins left="0.51181102362204722" right="0.31496062992125984" top="0.35433070866141736" bottom="0.59055118110236227" header="0.31496062992125984" footer="0.31496062992125984"/>
  <pageSetup paperSize="9" scale="98" firstPageNumber="3" orientation="portrait" useFirstPageNumber="1" r:id="rId1"/>
  <headerFooter>
    <oddFooter>&amp;R&amp;P&amp;C&amp;CФорма № 1-мзс, Підрозділ: Городенківський районний суд Івано-Франківської області, 
Початок періоду: 01.01.2019, Кінець періоду: 30.09.2019&amp;L687EC05D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14"/>
  <sheetViews>
    <sheetView topLeftCell="A53" zoomScaleNormal="100" zoomScaleSheetLayoutView="100" workbookViewId="0">
      <selection activeCell="G75" sqref="G75"/>
    </sheetView>
  </sheetViews>
  <sheetFormatPr defaultRowHeight="12.75" x14ac:dyDescent="0.2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9.5703125" style="1" customWidth="1"/>
    <col min="8" max="8" width="8.140625" style="1" customWidth="1"/>
    <col min="9" max="9" width="13" style="1" customWidth="1"/>
    <col min="10" max="16384" width="9.140625" style="1"/>
  </cols>
  <sheetData>
    <row r="1" spans="1:13" ht="15" customHeight="1" x14ac:dyDescent="0.25">
      <c r="A1" s="235" t="s">
        <v>143</v>
      </c>
      <c r="B1" s="235"/>
      <c r="C1" s="235"/>
      <c r="D1" s="235"/>
      <c r="E1" s="44"/>
      <c r="F1" s="44"/>
      <c r="G1" s="44"/>
      <c r="H1" s="44"/>
      <c r="I1" s="11"/>
    </row>
    <row r="2" spans="1:13" ht="18.75" customHeight="1" x14ac:dyDescent="0.2">
      <c r="A2" s="257" t="s">
        <v>4</v>
      </c>
      <c r="B2" s="258"/>
      <c r="C2" s="258"/>
      <c r="D2" s="258"/>
      <c r="E2" s="258"/>
      <c r="F2" s="258"/>
      <c r="G2" s="259"/>
      <c r="H2" s="12" t="s">
        <v>38</v>
      </c>
      <c r="I2" s="12" t="s">
        <v>5</v>
      </c>
    </row>
    <row r="3" spans="1:13" ht="15" customHeight="1" x14ac:dyDescent="0.2">
      <c r="A3" s="241" t="s">
        <v>42</v>
      </c>
      <c r="B3" s="245" t="s">
        <v>146</v>
      </c>
      <c r="C3" s="246"/>
      <c r="D3" s="246"/>
      <c r="E3" s="246"/>
      <c r="F3" s="246"/>
      <c r="G3" s="247"/>
      <c r="H3" s="14">
        <v>1</v>
      </c>
      <c r="I3" s="93">
        <v>60</v>
      </c>
    </row>
    <row r="4" spans="1:13" ht="14.25" customHeight="1" x14ac:dyDescent="0.2">
      <c r="A4" s="241"/>
      <c r="B4" s="242" t="s">
        <v>1</v>
      </c>
      <c r="C4" s="251" t="s">
        <v>140</v>
      </c>
      <c r="D4" s="252"/>
      <c r="E4" s="252"/>
      <c r="F4" s="252"/>
      <c r="G4" s="253"/>
      <c r="H4" s="14">
        <v>2</v>
      </c>
      <c r="I4" s="93">
        <v>30</v>
      </c>
    </row>
    <row r="5" spans="1:13" ht="14.25" customHeight="1" x14ac:dyDescent="0.2">
      <c r="A5" s="241"/>
      <c r="B5" s="243"/>
      <c r="C5" s="248" t="s">
        <v>141</v>
      </c>
      <c r="D5" s="249"/>
      <c r="E5" s="249"/>
      <c r="F5" s="249"/>
      <c r="G5" s="250"/>
      <c r="H5" s="14">
        <v>3</v>
      </c>
      <c r="I5" s="93">
        <v>7</v>
      </c>
    </row>
    <row r="6" spans="1:13" ht="14.25" customHeight="1" x14ac:dyDescent="0.2">
      <c r="A6" s="241"/>
      <c r="B6" s="243"/>
      <c r="C6" s="251" t="s">
        <v>8</v>
      </c>
      <c r="D6" s="252"/>
      <c r="E6" s="252"/>
      <c r="F6" s="252"/>
      <c r="G6" s="253"/>
      <c r="H6" s="14">
        <v>4</v>
      </c>
      <c r="I6" s="93"/>
    </row>
    <row r="7" spans="1:13" ht="14.25" customHeight="1" x14ac:dyDescent="0.2">
      <c r="A7" s="241"/>
      <c r="B7" s="243"/>
      <c r="C7" s="251" t="s">
        <v>7</v>
      </c>
      <c r="D7" s="252"/>
      <c r="E7" s="252"/>
      <c r="F7" s="252"/>
      <c r="G7" s="253"/>
      <c r="H7" s="14">
        <v>5</v>
      </c>
      <c r="I7" s="93">
        <v>28</v>
      </c>
    </row>
    <row r="8" spans="1:13" ht="14.25" customHeight="1" x14ac:dyDescent="0.2">
      <c r="A8" s="241"/>
      <c r="B8" s="243"/>
      <c r="C8" s="251" t="s">
        <v>9</v>
      </c>
      <c r="D8" s="252"/>
      <c r="E8" s="252"/>
      <c r="F8" s="252"/>
      <c r="G8" s="253"/>
      <c r="H8" s="14">
        <v>6</v>
      </c>
      <c r="I8" s="93"/>
    </row>
    <row r="9" spans="1:13" ht="14.25" customHeight="1" x14ac:dyDescent="0.2">
      <c r="A9" s="241"/>
      <c r="B9" s="244"/>
      <c r="C9" s="251" t="s">
        <v>10</v>
      </c>
      <c r="D9" s="252"/>
      <c r="E9" s="252"/>
      <c r="F9" s="252"/>
      <c r="G9" s="253"/>
      <c r="H9" s="14">
        <v>7</v>
      </c>
      <c r="I9" s="93">
        <v>1</v>
      </c>
    </row>
    <row r="10" spans="1:13" ht="15" customHeight="1" x14ac:dyDescent="0.2">
      <c r="A10" s="241"/>
      <c r="B10" s="238" t="s">
        <v>145</v>
      </c>
      <c r="C10" s="239"/>
      <c r="D10" s="239"/>
      <c r="E10" s="239"/>
      <c r="F10" s="239"/>
      <c r="G10" s="240"/>
      <c r="H10" s="14">
        <v>8</v>
      </c>
      <c r="I10" s="93">
        <v>2</v>
      </c>
      <c r="K10" s="2"/>
      <c r="L10" s="2"/>
      <c r="M10" s="3"/>
    </row>
    <row r="11" spans="1:13" ht="15" customHeight="1" x14ac:dyDescent="0.2">
      <c r="A11" s="241"/>
      <c r="B11" s="238" t="s">
        <v>39</v>
      </c>
      <c r="C11" s="239"/>
      <c r="D11" s="239"/>
      <c r="E11" s="239"/>
      <c r="F11" s="239"/>
      <c r="G11" s="240"/>
      <c r="H11" s="14">
        <v>9</v>
      </c>
      <c r="I11" s="93"/>
      <c r="K11" s="2"/>
      <c r="L11" s="2"/>
      <c r="M11" s="3"/>
    </row>
    <row r="12" spans="1:13" ht="15" customHeight="1" x14ac:dyDescent="0.2">
      <c r="A12" s="241"/>
      <c r="B12" s="238" t="s">
        <v>40</v>
      </c>
      <c r="C12" s="239"/>
      <c r="D12" s="239"/>
      <c r="E12" s="239"/>
      <c r="F12" s="239"/>
      <c r="G12" s="240"/>
      <c r="H12" s="14">
        <v>10</v>
      </c>
      <c r="I12" s="93"/>
      <c r="K12" s="2"/>
      <c r="L12" s="2"/>
      <c r="M12" s="3"/>
    </row>
    <row r="13" spans="1:13" ht="15" customHeight="1" x14ac:dyDescent="0.2">
      <c r="A13" s="241"/>
      <c r="B13" s="238" t="s">
        <v>175</v>
      </c>
      <c r="C13" s="239"/>
      <c r="D13" s="239"/>
      <c r="E13" s="239"/>
      <c r="F13" s="239"/>
      <c r="G13" s="240"/>
      <c r="H13" s="14">
        <v>11</v>
      </c>
      <c r="I13" s="93">
        <v>1</v>
      </c>
      <c r="K13" s="2"/>
      <c r="L13" s="2"/>
      <c r="M13" s="3"/>
    </row>
    <row r="14" spans="1:13" ht="15" customHeight="1" x14ac:dyDescent="0.2">
      <c r="A14" s="241"/>
      <c r="B14" s="254" t="s">
        <v>6</v>
      </c>
      <c r="C14" s="255"/>
      <c r="D14" s="255"/>
      <c r="E14" s="255"/>
      <c r="F14" s="255"/>
      <c r="G14" s="256"/>
      <c r="H14" s="14">
        <v>12</v>
      </c>
      <c r="I14" s="93">
        <v>704800</v>
      </c>
      <c r="K14" s="2"/>
      <c r="L14" s="2"/>
      <c r="M14" s="3"/>
    </row>
    <row r="15" spans="1:13" ht="15" customHeight="1" x14ac:dyDescent="0.2">
      <c r="A15" s="241"/>
      <c r="B15" s="254" t="s">
        <v>41</v>
      </c>
      <c r="C15" s="255"/>
      <c r="D15" s="255"/>
      <c r="E15" s="255"/>
      <c r="F15" s="255"/>
      <c r="G15" s="256"/>
      <c r="H15" s="14">
        <v>13</v>
      </c>
      <c r="I15" s="93"/>
      <c r="K15" s="2"/>
      <c r="L15" s="2"/>
      <c r="M15" s="3"/>
    </row>
    <row r="16" spans="1:13" ht="15" customHeight="1" x14ac:dyDescent="0.2">
      <c r="A16" s="241"/>
      <c r="B16" s="260" t="s">
        <v>158</v>
      </c>
      <c r="C16" s="261"/>
      <c r="D16" s="261"/>
      <c r="E16" s="261"/>
      <c r="F16" s="261"/>
      <c r="G16" s="262"/>
      <c r="H16" s="14">
        <v>14</v>
      </c>
      <c r="I16" s="93"/>
      <c r="K16" s="2"/>
      <c r="L16" s="2"/>
      <c r="M16" s="3"/>
    </row>
    <row r="17" spans="1:13" ht="15" customHeight="1" x14ac:dyDescent="0.2">
      <c r="A17" s="241"/>
      <c r="B17" s="260" t="s">
        <v>167</v>
      </c>
      <c r="C17" s="261"/>
      <c r="D17" s="261"/>
      <c r="E17" s="261"/>
      <c r="F17" s="261"/>
      <c r="G17" s="262"/>
      <c r="H17" s="14">
        <v>15</v>
      </c>
      <c r="I17" s="93"/>
      <c r="K17" s="2"/>
      <c r="L17" s="2"/>
      <c r="M17" s="3"/>
    </row>
    <row r="18" spans="1:13" ht="15" customHeight="1" x14ac:dyDescent="0.2">
      <c r="A18" s="241"/>
      <c r="B18" s="238" t="s">
        <v>147</v>
      </c>
      <c r="C18" s="239"/>
      <c r="D18" s="239"/>
      <c r="E18" s="239"/>
      <c r="F18" s="239"/>
      <c r="G18" s="240"/>
      <c r="H18" s="14">
        <v>16</v>
      </c>
      <c r="I18" s="93"/>
      <c r="K18" s="2"/>
      <c r="L18" s="2"/>
      <c r="M18" s="3"/>
    </row>
    <row r="19" spans="1:13" ht="15" customHeight="1" x14ac:dyDescent="0.2">
      <c r="A19" s="241"/>
      <c r="B19" s="238" t="s">
        <v>148</v>
      </c>
      <c r="C19" s="239"/>
      <c r="D19" s="239"/>
      <c r="E19" s="239"/>
      <c r="F19" s="239"/>
      <c r="G19" s="240"/>
      <c r="H19" s="14">
        <v>17</v>
      </c>
      <c r="I19" s="93">
        <v>2</v>
      </c>
      <c r="K19" s="4"/>
      <c r="L19" s="4"/>
      <c r="M19" s="3"/>
    </row>
    <row r="20" spans="1:13" ht="15" customHeight="1" x14ac:dyDescent="0.2">
      <c r="A20" s="241"/>
      <c r="B20" s="238" t="s">
        <v>149</v>
      </c>
      <c r="C20" s="239"/>
      <c r="D20" s="239"/>
      <c r="E20" s="239"/>
      <c r="F20" s="239"/>
      <c r="G20" s="240"/>
      <c r="H20" s="14">
        <v>18</v>
      </c>
      <c r="I20" s="93">
        <v>117</v>
      </c>
      <c r="K20" s="4"/>
      <c r="L20" s="4"/>
      <c r="M20" s="3"/>
    </row>
    <row r="21" spans="1:13" ht="15" customHeight="1" x14ac:dyDescent="0.2">
      <c r="A21" s="241"/>
      <c r="B21" s="238" t="s">
        <v>150</v>
      </c>
      <c r="C21" s="239"/>
      <c r="D21" s="239"/>
      <c r="E21" s="239"/>
      <c r="F21" s="239"/>
      <c r="G21" s="240"/>
      <c r="H21" s="14">
        <v>19</v>
      </c>
      <c r="I21" s="93">
        <v>6</v>
      </c>
      <c r="K21" s="5"/>
    </row>
    <row r="22" spans="1:13" ht="15" customHeight="1" x14ac:dyDescent="0.2">
      <c r="A22" s="241"/>
      <c r="B22" s="238" t="s">
        <v>151</v>
      </c>
      <c r="C22" s="239"/>
      <c r="D22" s="239"/>
      <c r="E22" s="239"/>
      <c r="F22" s="239"/>
      <c r="G22" s="240"/>
      <c r="H22" s="14">
        <v>20</v>
      </c>
      <c r="I22" s="93">
        <v>11</v>
      </c>
      <c r="K22" s="5"/>
    </row>
    <row r="23" spans="1:13" ht="15" customHeight="1" x14ac:dyDescent="0.2">
      <c r="A23" s="241"/>
      <c r="B23" s="238" t="s">
        <v>205</v>
      </c>
      <c r="C23" s="239"/>
      <c r="D23" s="239"/>
      <c r="E23" s="239"/>
      <c r="F23" s="239"/>
      <c r="G23" s="240"/>
      <c r="H23" s="14">
        <v>21</v>
      </c>
      <c r="I23" s="93"/>
      <c r="K23" s="5"/>
    </row>
    <row r="24" spans="1:13" ht="26.25" customHeight="1" x14ac:dyDescent="0.2">
      <c r="A24" s="241"/>
      <c r="B24" s="227" t="s">
        <v>169</v>
      </c>
      <c r="C24" s="228"/>
      <c r="D24" s="228"/>
      <c r="E24" s="228"/>
      <c r="F24" s="228"/>
      <c r="G24" s="229"/>
      <c r="H24" s="14">
        <v>22</v>
      </c>
      <c r="I24" s="93">
        <v>3</v>
      </c>
      <c r="K24" s="5"/>
    </row>
    <row r="25" spans="1:13" ht="16.5" customHeight="1" x14ac:dyDescent="0.2">
      <c r="A25" s="241" t="s">
        <v>59</v>
      </c>
      <c r="B25" s="264" t="s">
        <v>153</v>
      </c>
      <c r="C25" s="264"/>
      <c r="D25" s="266" t="s">
        <v>96</v>
      </c>
      <c r="E25" s="267"/>
      <c r="F25" s="267"/>
      <c r="G25" s="268"/>
      <c r="H25" s="14">
        <v>23</v>
      </c>
      <c r="I25" s="93"/>
      <c r="K25" s="5"/>
    </row>
    <row r="26" spans="1:13" ht="16.5" customHeight="1" x14ac:dyDescent="0.2">
      <c r="A26" s="241"/>
      <c r="B26" s="264"/>
      <c r="C26" s="264"/>
      <c r="D26" s="266" t="s">
        <v>97</v>
      </c>
      <c r="E26" s="267"/>
      <c r="F26" s="267"/>
      <c r="G26" s="268"/>
      <c r="H26" s="14">
        <v>24</v>
      </c>
      <c r="I26" s="93">
        <v>1</v>
      </c>
      <c r="K26" s="5"/>
    </row>
    <row r="27" spans="1:13" ht="16.5" customHeight="1" x14ac:dyDescent="0.2">
      <c r="A27" s="241"/>
      <c r="B27" s="264"/>
      <c r="C27" s="264"/>
      <c r="D27" s="266" t="s">
        <v>98</v>
      </c>
      <c r="E27" s="267"/>
      <c r="F27" s="267"/>
      <c r="G27" s="268"/>
      <c r="H27" s="14">
        <v>25</v>
      </c>
      <c r="I27" s="93">
        <v>14</v>
      </c>
      <c r="K27" s="5"/>
    </row>
    <row r="28" spans="1:13" ht="14.25" customHeight="1" x14ac:dyDescent="0.2">
      <c r="A28" s="241"/>
      <c r="B28" s="265" t="s">
        <v>95</v>
      </c>
      <c r="C28" s="265"/>
      <c r="D28" s="224" t="s">
        <v>61</v>
      </c>
      <c r="E28" s="225"/>
      <c r="F28" s="225"/>
      <c r="G28" s="226"/>
      <c r="H28" s="14">
        <v>26</v>
      </c>
      <c r="I28" s="102">
        <v>46</v>
      </c>
      <c r="K28" s="5"/>
    </row>
    <row r="29" spans="1:13" ht="14.25" customHeight="1" x14ac:dyDescent="0.2">
      <c r="A29" s="241"/>
      <c r="B29" s="265"/>
      <c r="C29" s="265"/>
      <c r="D29" s="224" t="s">
        <v>62</v>
      </c>
      <c r="E29" s="225"/>
      <c r="F29" s="225"/>
      <c r="G29" s="226"/>
      <c r="H29" s="14">
        <v>27</v>
      </c>
      <c r="I29" s="102">
        <v>1</v>
      </c>
      <c r="K29" s="5"/>
    </row>
    <row r="30" spans="1:13" ht="14.25" customHeight="1" x14ac:dyDescent="0.2">
      <c r="A30" s="241"/>
      <c r="B30" s="265"/>
      <c r="C30" s="265"/>
      <c r="D30" s="271" t="s">
        <v>118</v>
      </c>
      <c r="E30" s="272"/>
      <c r="F30" s="272"/>
      <c r="G30" s="273"/>
      <c r="H30" s="14">
        <v>28</v>
      </c>
      <c r="I30" s="102"/>
      <c r="K30" s="5"/>
    </row>
    <row r="31" spans="1:13" ht="16.5" customHeight="1" x14ac:dyDescent="0.2">
      <c r="A31" s="241"/>
      <c r="B31" s="265" t="s">
        <v>112</v>
      </c>
      <c r="C31" s="265"/>
      <c r="D31" s="274" t="s">
        <v>113</v>
      </c>
      <c r="E31" s="275"/>
      <c r="F31" s="275"/>
      <c r="G31" s="276"/>
      <c r="H31" s="14">
        <v>29</v>
      </c>
      <c r="I31" s="102"/>
      <c r="K31" s="5"/>
    </row>
    <row r="32" spans="1:13" ht="16.5" customHeight="1" x14ac:dyDescent="0.2">
      <c r="A32" s="241"/>
      <c r="B32" s="265"/>
      <c r="C32" s="265"/>
      <c r="D32" s="274" t="s">
        <v>114</v>
      </c>
      <c r="E32" s="275"/>
      <c r="F32" s="275"/>
      <c r="G32" s="276"/>
      <c r="H32" s="14">
        <v>30</v>
      </c>
      <c r="I32" s="102"/>
      <c r="K32" s="5"/>
    </row>
    <row r="33" spans="1:11" ht="15" customHeight="1" x14ac:dyDescent="0.2">
      <c r="A33" s="241"/>
      <c r="B33" s="277" t="s">
        <v>152</v>
      </c>
      <c r="C33" s="278"/>
      <c r="D33" s="278"/>
      <c r="E33" s="278"/>
      <c r="F33" s="278"/>
      <c r="G33" s="279"/>
      <c r="H33" s="14">
        <v>31</v>
      </c>
      <c r="I33" s="102"/>
      <c r="K33" s="5"/>
    </row>
    <row r="34" spans="1:11" ht="15" customHeight="1" x14ac:dyDescent="0.2">
      <c r="A34" s="241"/>
      <c r="B34" s="238" t="s">
        <v>148</v>
      </c>
      <c r="C34" s="239"/>
      <c r="D34" s="239"/>
      <c r="E34" s="239"/>
      <c r="F34" s="239"/>
      <c r="G34" s="240"/>
      <c r="H34" s="14">
        <v>32</v>
      </c>
      <c r="I34" s="102">
        <v>1</v>
      </c>
      <c r="K34" s="5"/>
    </row>
    <row r="35" spans="1:11" ht="15" customHeight="1" x14ac:dyDescent="0.2">
      <c r="A35" s="241"/>
      <c r="B35" s="238" t="s">
        <v>149</v>
      </c>
      <c r="C35" s="239"/>
      <c r="D35" s="239"/>
      <c r="E35" s="239"/>
      <c r="F35" s="239"/>
      <c r="G35" s="240"/>
      <c r="H35" s="14">
        <v>33</v>
      </c>
      <c r="I35" s="102">
        <v>4</v>
      </c>
      <c r="K35" s="5"/>
    </row>
    <row r="36" spans="1:11" ht="27" customHeight="1" x14ac:dyDescent="0.2">
      <c r="A36" s="241"/>
      <c r="B36" s="227" t="s">
        <v>168</v>
      </c>
      <c r="C36" s="228"/>
      <c r="D36" s="228"/>
      <c r="E36" s="228"/>
      <c r="F36" s="228"/>
      <c r="G36" s="229"/>
      <c r="H36" s="14">
        <v>34</v>
      </c>
      <c r="I36" s="102"/>
      <c r="K36" s="5"/>
    </row>
    <row r="37" spans="1:11" ht="15" customHeight="1" x14ac:dyDescent="0.2">
      <c r="A37" s="269" t="s">
        <v>115</v>
      </c>
      <c r="B37" s="238" t="s">
        <v>160</v>
      </c>
      <c r="C37" s="239"/>
      <c r="D37" s="239"/>
      <c r="E37" s="239"/>
      <c r="F37" s="239"/>
      <c r="G37" s="240"/>
      <c r="H37" s="14">
        <v>35</v>
      </c>
      <c r="I37" s="102">
        <v>57</v>
      </c>
      <c r="K37" s="5"/>
    </row>
    <row r="38" spans="1:11" ht="15" customHeight="1" x14ac:dyDescent="0.2">
      <c r="A38" s="269"/>
      <c r="B38" s="265" t="s">
        <v>95</v>
      </c>
      <c r="C38" s="265"/>
      <c r="D38" s="224" t="s">
        <v>61</v>
      </c>
      <c r="E38" s="225"/>
      <c r="F38" s="225"/>
      <c r="G38" s="226"/>
      <c r="H38" s="14">
        <v>36</v>
      </c>
      <c r="I38" s="102">
        <v>782</v>
      </c>
    </row>
    <row r="39" spans="1:11" ht="15" customHeight="1" x14ac:dyDescent="0.2">
      <c r="A39" s="269"/>
      <c r="B39" s="265"/>
      <c r="C39" s="265"/>
      <c r="D39" s="224" t="s">
        <v>62</v>
      </c>
      <c r="E39" s="225"/>
      <c r="F39" s="225"/>
      <c r="G39" s="226"/>
      <c r="H39" s="14">
        <v>37</v>
      </c>
      <c r="I39" s="102">
        <v>163</v>
      </c>
    </row>
    <row r="40" spans="1:11" ht="15" customHeight="1" x14ac:dyDescent="0.2">
      <c r="A40" s="269"/>
      <c r="B40" s="265"/>
      <c r="C40" s="265"/>
      <c r="D40" s="271" t="s">
        <v>124</v>
      </c>
      <c r="E40" s="272"/>
      <c r="F40" s="272"/>
      <c r="G40" s="273"/>
      <c r="H40" s="14">
        <v>38</v>
      </c>
      <c r="I40" s="102">
        <v>16</v>
      </c>
    </row>
    <row r="41" spans="1:11" ht="15" customHeight="1" x14ac:dyDescent="0.2">
      <c r="A41" s="269"/>
      <c r="B41" s="265" t="s">
        <v>112</v>
      </c>
      <c r="C41" s="265"/>
      <c r="D41" s="274" t="s">
        <v>113</v>
      </c>
      <c r="E41" s="275"/>
      <c r="F41" s="275"/>
      <c r="G41" s="276"/>
      <c r="H41" s="14">
        <v>39</v>
      </c>
      <c r="I41" s="103">
        <v>5405323</v>
      </c>
    </row>
    <row r="42" spans="1:11" ht="15" customHeight="1" x14ac:dyDescent="0.2">
      <c r="A42" s="269"/>
      <c r="B42" s="265"/>
      <c r="C42" s="265"/>
      <c r="D42" s="274" t="s">
        <v>114</v>
      </c>
      <c r="E42" s="275"/>
      <c r="F42" s="275"/>
      <c r="G42" s="276"/>
      <c r="H42" s="14">
        <v>40</v>
      </c>
      <c r="I42" s="103">
        <v>613126</v>
      </c>
    </row>
    <row r="43" spans="1:11" ht="15" customHeight="1" x14ac:dyDescent="0.2">
      <c r="A43" s="269"/>
      <c r="B43" s="277" t="s">
        <v>152</v>
      </c>
      <c r="C43" s="278"/>
      <c r="D43" s="278"/>
      <c r="E43" s="278"/>
      <c r="F43" s="278"/>
      <c r="G43" s="279"/>
      <c r="H43" s="14">
        <v>41</v>
      </c>
      <c r="I43" s="102"/>
    </row>
    <row r="44" spans="1:11" ht="15" customHeight="1" x14ac:dyDescent="0.2">
      <c r="A44" s="269"/>
      <c r="B44" s="245" t="s">
        <v>159</v>
      </c>
      <c r="C44" s="246"/>
      <c r="D44" s="246"/>
      <c r="E44" s="246"/>
      <c r="F44" s="246"/>
      <c r="G44" s="247"/>
      <c r="H44" s="14">
        <v>42</v>
      </c>
      <c r="I44" s="97">
        <v>7</v>
      </c>
    </row>
    <row r="45" spans="1:11" ht="15" customHeight="1" x14ac:dyDescent="0.2">
      <c r="A45" s="269"/>
      <c r="B45" s="238" t="s">
        <v>148</v>
      </c>
      <c r="C45" s="239"/>
      <c r="D45" s="239"/>
      <c r="E45" s="239"/>
      <c r="F45" s="239"/>
      <c r="G45" s="240"/>
      <c r="H45" s="14">
        <v>43</v>
      </c>
      <c r="I45" s="97"/>
    </row>
    <row r="46" spans="1:11" ht="15" customHeight="1" x14ac:dyDescent="0.2">
      <c r="A46" s="269"/>
      <c r="B46" s="238" t="s">
        <v>149</v>
      </c>
      <c r="C46" s="239"/>
      <c r="D46" s="239"/>
      <c r="E46" s="239"/>
      <c r="F46" s="239"/>
      <c r="G46" s="240"/>
      <c r="H46" s="14">
        <v>44</v>
      </c>
      <c r="I46" s="97">
        <v>211</v>
      </c>
    </row>
    <row r="47" spans="1:11" ht="24.75" customHeight="1" x14ac:dyDescent="0.2">
      <c r="A47" s="269"/>
      <c r="B47" s="227" t="s">
        <v>168</v>
      </c>
      <c r="C47" s="228"/>
      <c r="D47" s="228"/>
      <c r="E47" s="228"/>
      <c r="F47" s="228"/>
      <c r="G47" s="229"/>
      <c r="H47" s="14">
        <v>45</v>
      </c>
      <c r="I47" s="97">
        <v>6</v>
      </c>
    </row>
    <row r="48" spans="1:11" ht="13.5" customHeight="1" x14ac:dyDescent="0.2">
      <c r="A48" s="263" t="s">
        <v>47</v>
      </c>
      <c r="B48" s="263"/>
      <c r="C48" s="263"/>
      <c r="D48" s="263"/>
      <c r="E48" s="263"/>
      <c r="F48" s="263"/>
      <c r="G48" s="263"/>
      <c r="H48" s="263"/>
      <c r="I48" s="263"/>
    </row>
    <row r="49" spans="1:9" x14ac:dyDescent="0.2">
      <c r="A49" s="193" t="s">
        <v>191</v>
      </c>
      <c r="B49" s="194"/>
      <c r="C49" s="194"/>
      <c r="D49" s="194"/>
      <c r="E49" s="194"/>
      <c r="F49" s="194"/>
      <c r="G49" s="195"/>
      <c r="H49" s="64">
        <v>46</v>
      </c>
      <c r="I49" s="97">
        <v>4</v>
      </c>
    </row>
    <row r="50" spans="1:9" ht="14.25" customHeight="1" x14ac:dyDescent="0.2">
      <c r="A50" s="287" t="s">
        <v>192</v>
      </c>
      <c r="B50" s="288"/>
      <c r="C50" s="288"/>
      <c r="D50" s="288"/>
      <c r="E50" s="288"/>
      <c r="F50" s="288"/>
      <c r="G50" s="289"/>
      <c r="H50" s="64">
        <v>47</v>
      </c>
      <c r="I50" s="97">
        <v>2</v>
      </c>
    </row>
    <row r="51" spans="1:9" ht="8.25" customHeight="1" x14ac:dyDescent="0.2">
      <c r="A51" s="6"/>
      <c r="B51" s="6"/>
      <c r="C51" s="6"/>
      <c r="D51" s="6"/>
      <c r="E51" s="6"/>
      <c r="F51" s="6"/>
      <c r="G51" s="6"/>
      <c r="H51" s="6"/>
      <c r="I51" s="6"/>
    </row>
    <row r="52" spans="1:9" ht="15.75" x14ac:dyDescent="0.25">
      <c r="A52" s="80" t="s">
        <v>193</v>
      </c>
      <c r="B52" s="6"/>
      <c r="C52" s="6"/>
      <c r="D52" s="6"/>
      <c r="E52" s="6"/>
      <c r="F52" s="6"/>
      <c r="G52" s="6"/>
      <c r="H52" s="6"/>
      <c r="I52" s="6"/>
    </row>
    <row r="53" spans="1:9" ht="16.5" customHeight="1" x14ac:dyDescent="0.2">
      <c r="A53" s="293" t="s">
        <v>170</v>
      </c>
      <c r="B53" s="294"/>
      <c r="C53" s="294"/>
      <c r="D53" s="295"/>
      <c r="E53" s="290" t="s">
        <v>166</v>
      </c>
      <c r="F53" s="291"/>
      <c r="G53" s="291"/>
      <c r="H53" s="291"/>
      <c r="I53" s="292"/>
    </row>
    <row r="54" spans="1:9" ht="45" customHeight="1" x14ac:dyDescent="0.2">
      <c r="A54" s="296"/>
      <c r="B54" s="297"/>
      <c r="C54" s="297"/>
      <c r="D54" s="298"/>
      <c r="E54" s="81" t="s">
        <v>161</v>
      </c>
      <c r="F54" s="81" t="s">
        <v>162</v>
      </c>
      <c r="G54" s="81" t="s">
        <v>163</v>
      </c>
      <c r="H54" s="81" t="s">
        <v>165</v>
      </c>
      <c r="I54" s="82" t="s">
        <v>164</v>
      </c>
    </row>
    <row r="55" spans="1:9" ht="13.5" customHeight="1" x14ac:dyDescent="0.2">
      <c r="A55" s="270" t="s">
        <v>106</v>
      </c>
      <c r="B55" s="270"/>
      <c r="C55" s="270"/>
      <c r="D55" s="270"/>
      <c r="E55" s="96">
        <v>387</v>
      </c>
      <c r="F55" s="96">
        <v>32</v>
      </c>
      <c r="G55" s="96">
        <v>9</v>
      </c>
      <c r="H55" s="96">
        <v>1</v>
      </c>
      <c r="I55" s="96"/>
    </row>
    <row r="56" spans="1:9" ht="13.5" customHeight="1" x14ac:dyDescent="0.2">
      <c r="A56" s="270" t="s">
        <v>31</v>
      </c>
      <c r="B56" s="270"/>
      <c r="C56" s="270"/>
      <c r="D56" s="270"/>
      <c r="E56" s="96">
        <v>17</v>
      </c>
      <c r="F56" s="96">
        <v>2</v>
      </c>
      <c r="G56" s="96">
        <v>3</v>
      </c>
      <c r="H56" s="96"/>
      <c r="I56" s="96"/>
    </row>
    <row r="57" spans="1:9" ht="13.5" customHeight="1" x14ac:dyDescent="0.2">
      <c r="A57" s="270" t="s">
        <v>107</v>
      </c>
      <c r="B57" s="270"/>
      <c r="C57" s="270"/>
      <c r="D57" s="270"/>
      <c r="E57" s="96">
        <v>320</v>
      </c>
      <c r="F57" s="96">
        <v>267</v>
      </c>
      <c r="G57" s="96">
        <v>9</v>
      </c>
      <c r="H57" s="96">
        <v>1</v>
      </c>
      <c r="I57" s="96"/>
    </row>
    <row r="58" spans="1:9" ht="13.5" customHeight="1" x14ac:dyDescent="0.2">
      <c r="A58" s="201" t="s">
        <v>111</v>
      </c>
      <c r="B58" s="201"/>
      <c r="C58" s="201"/>
      <c r="D58" s="201"/>
      <c r="E58" s="96">
        <v>270</v>
      </c>
      <c r="F58" s="96">
        <v>27</v>
      </c>
      <c r="G58" s="96"/>
      <c r="H58" s="96"/>
      <c r="I58" s="96"/>
    </row>
    <row r="59" spans="1:9" x14ac:dyDescent="0.2">
      <c r="A59" s="6"/>
      <c r="B59" s="6"/>
      <c r="C59" s="6"/>
      <c r="D59" s="6"/>
      <c r="E59" s="6"/>
      <c r="F59" s="6"/>
      <c r="G59" s="6"/>
      <c r="H59" s="6"/>
      <c r="I59" s="6"/>
    </row>
    <row r="60" spans="1:9" ht="15.75" x14ac:dyDescent="0.25">
      <c r="A60" s="280" t="s">
        <v>194</v>
      </c>
      <c r="B60" s="280"/>
      <c r="C60" s="280"/>
      <c r="D60" s="280"/>
      <c r="E60" s="280"/>
      <c r="F60" s="280"/>
      <c r="G60" s="280"/>
      <c r="H60" s="281"/>
      <c r="I60" s="281"/>
    </row>
    <row r="61" spans="1:9" ht="24" x14ac:dyDescent="0.2">
      <c r="A61" s="282" t="s">
        <v>154</v>
      </c>
      <c r="B61" s="283"/>
      <c r="C61" s="283"/>
      <c r="D61" s="283"/>
      <c r="E61" s="283"/>
      <c r="F61" s="111" t="s">
        <v>5</v>
      </c>
      <c r="G61" s="114" t="s">
        <v>117</v>
      </c>
      <c r="H61" s="115"/>
      <c r="I61" s="115"/>
    </row>
    <row r="62" spans="1:9" x14ac:dyDescent="0.2">
      <c r="A62" s="284" t="s">
        <v>195</v>
      </c>
      <c r="B62" s="285"/>
      <c r="C62" s="285"/>
      <c r="D62" s="285"/>
      <c r="E62" s="286"/>
      <c r="F62" s="14">
        <v>323</v>
      </c>
      <c r="G62" s="114">
        <v>1108370</v>
      </c>
      <c r="H62" s="115"/>
      <c r="I62" s="115"/>
    </row>
    <row r="63" spans="1:9" ht="13.5" x14ac:dyDescent="0.2">
      <c r="A63" s="299" t="s">
        <v>196</v>
      </c>
      <c r="B63" s="304" t="s">
        <v>197</v>
      </c>
      <c r="C63" s="305"/>
      <c r="D63" s="305"/>
      <c r="E63" s="306"/>
      <c r="F63" s="113">
        <v>171</v>
      </c>
      <c r="G63" s="113">
        <v>875341</v>
      </c>
      <c r="H63" s="116"/>
      <c r="I63" s="117"/>
    </row>
    <row r="64" spans="1:9" ht="13.5" x14ac:dyDescent="0.2">
      <c r="A64" s="299"/>
      <c r="B64" s="304" t="s">
        <v>198</v>
      </c>
      <c r="C64" s="305"/>
      <c r="D64" s="305"/>
      <c r="E64" s="306"/>
      <c r="F64" s="113">
        <v>152</v>
      </c>
      <c r="G64" s="113">
        <v>233029</v>
      </c>
      <c r="H64" s="116"/>
      <c r="I64" s="117"/>
    </row>
    <row r="65" spans="1:9" x14ac:dyDescent="0.2">
      <c r="A65" s="300" t="s">
        <v>199</v>
      </c>
      <c r="B65" s="307" t="s">
        <v>116</v>
      </c>
      <c r="C65" s="308"/>
      <c r="D65" s="308"/>
      <c r="E65" s="309"/>
      <c r="F65" s="112">
        <v>119</v>
      </c>
      <c r="G65" s="112">
        <v>68497</v>
      </c>
      <c r="H65" s="116"/>
      <c r="I65" s="117"/>
    </row>
    <row r="66" spans="1:9" x14ac:dyDescent="0.2">
      <c r="A66" s="300"/>
      <c r="B66" s="301" t="s">
        <v>200</v>
      </c>
      <c r="C66" s="302"/>
      <c r="D66" s="302"/>
      <c r="E66" s="303"/>
      <c r="F66" s="119"/>
      <c r="G66" s="119"/>
      <c r="H66" s="118"/>
      <c r="I66" s="118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2">
      <c r="A112" s="6"/>
    </row>
    <row r="113" spans="1:1" x14ac:dyDescent="0.2">
      <c r="A113" s="6"/>
    </row>
    <row r="114" spans="1:1" x14ac:dyDescent="0.2">
      <c r="A114" s="6"/>
    </row>
  </sheetData>
  <sheetProtection formatCells="0" formatColumns="0" formatRows="0"/>
  <mergeCells count="74">
    <mergeCell ref="A58:D58"/>
    <mergeCell ref="A63:A64"/>
    <mergeCell ref="A65:A66"/>
    <mergeCell ref="B66:E66"/>
    <mergeCell ref="B63:E63"/>
    <mergeCell ref="B64:E64"/>
    <mergeCell ref="B65:E65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6" firstPageNumber="4" orientation="portrait" useFirstPageNumber="1" r:id="rId1"/>
  <headerFooter alignWithMargins="0">
    <oddFooter>&amp;R&amp;P&amp;C&amp;CФорма № 1-мзс, Підрозділ: Городенківський районний суд Івано-Франківської області, 
Початок періоду: 01.01.2019, Кінець періоду: 30.09.2019&amp;L687EC05D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4" workbookViewId="0">
      <selection activeCell="D8" sqref="D3:D8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9" t="s">
        <v>133</v>
      </c>
      <c r="B1" s="50"/>
      <c r="C1" s="50"/>
      <c r="D1" s="50"/>
    </row>
    <row r="2" spans="1:4" ht="25.5" customHeight="1" x14ac:dyDescent="0.2">
      <c r="A2" s="257" t="s">
        <v>4</v>
      </c>
      <c r="B2" s="258"/>
      <c r="C2" s="12" t="s">
        <v>38</v>
      </c>
      <c r="D2" s="12" t="s">
        <v>5</v>
      </c>
    </row>
    <row r="3" spans="1:4" ht="27.75" customHeight="1" x14ac:dyDescent="0.2">
      <c r="A3" s="232" t="s">
        <v>182</v>
      </c>
      <c r="B3" s="232"/>
      <c r="C3" s="14">
        <v>1</v>
      </c>
      <c r="D3" s="110">
        <f>IF('розділ 1 '!J46&lt;&gt;0,'розділ 1 '!K46*100/'розділ 1 '!J46,0)</f>
        <v>7.258064516129032</v>
      </c>
    </row>
    <row r="4" spans="1:4" ht="18" customHeight="1" x14ac:dyDescent="0.2">
      <c r="A4" s="313" t="s">
        <v>1</v>
      </c>
      <c r="B4" s="70" t="s">
        <v>183</v>
      </c>
      <c r="C4" s="14">
        <v>2</v>
      </c>
      <c r="D4" s="110">
        <f>IF('розділ 1 '!J15&lt;&gt;0,'розділ 1 '!K15*100/'розділ 1 '!J15,0)</f>
        <v>28.91566265060241</v>
      </c>
    </row>
    <row r="5" spans="1:4" ht="18" customHeight="1" x14ac:dyDescent="0.2">
      <c r="A5" s="314"/>
      <c r="B5" s="70" t="s">
        <v>184</v>
      </c>
      <c r="C5" s="14">
        <v>3</v>
      </c>
      <c r="D5" s="110">
        <f>IF('розділ 1 '!J24&lt;&gt;0,'розділ 1 '!K24*100/'розділ 1 '!J24,0)</f>
        <v>0</v>
      </c>
    </row>
    <row r="6" spans="1:4" ht="18" customHeight="1" x14ac:dyDescent="0.2">
      <c r="A6" s="314"/>
      <c r="B6" s="70" t="s">
        <v>185</v>
      </c>
      <c r="C6" s="14">
        <v>4</v>
      </c>
      <c r="D6" s="110">
        <f>IF('розділ 1 '!J40&lt;&gt;0,'розділ 1 '!K40*100/'розділ 1 '!J40,0)</f>
        <v>3.4482758620689653</v>
      </c>
    </row>
    <row r="7" spans="1:4" ht="18" customHeight="1" x14ac:dyDescent="0.2">
      <c r="A7" s="314"/>
      <c r="B7" s="73" t="s">
        <v>186</v>
      </c>
      <c r="C7" s="14">
        <v>5</v>
      </c>
      <c r="D7" s="110">
        <f>IF('розділ 1 '!J45&lt;&gt;0,'розділ 1 '!K45*100/'розділ 1 '!J45,0)</f>
        <v>0</v>
      </c>
    </row>
    <row r="8" spans="1:4" ht="18" customHeight="1" x14ac:dyDescent="0.2">
      <c r="A8" s="232" t="s">
        <v>187</v>
      </c>
      <c r="B8" s="232"/>
      <c r="C8" s="14">
        <v>6</v>
      </c>
      <c r="D8" s="110">
        <f>IF('розділ 1 '!F46&lt;&gt;0,'розділ 1 '!H46*100/'розділ 1 '!F46,0)</f>
        <v>93.402777777777771</v>
      </c>
    </row>
    <row r="9" spans="1:4" ht="18" customHeight="1" x14ac:dyDescent="0.2">
      <c r="A9" s="232" t="s">
        <v>99</v>
      </c>
      <c r="B9" s="232"/>
      <c r="C9" s="14">
        <v>7</v>
      </c>
      <c r="D9" s="94">
        <f>IF('розділ 3'!I50&lt;&gt;0,'розділ 1 '!H46/'розділ 3'!I50,0)</f>
        <v>672.5</v>
      </c>
    </row>
    <row r="10" spans="1:4" ht="25.5" customHeight="1" x14ac:dyDescent="0.2">
      <c r="A10" s="232" t="s">
        <v>109</v>
      </c>
      <c r="B10" s="232"/>
      <c r="C10" s="14">
        <v>8</v>
      </c>
      <c r="D10" s="94">
        <f>IF('розділ 3'!I50&lt;&gt;0,'розділ 1 '!E46/'розділ 3'!I50,0)</f>
        <v>920.5</v>
      </c>
    </row>
    <row r="11" spans="1:4" ht="16.5" customHeight="1" x14ac:dyDescent="0.2">
      <c r="A11" s="224" t="s">
        <v>63</v>
      </c>
      <c r="B11" s="226"/>
      <c r="C11" s="14">
        <v>9</v>
      </c>
      <c r="D11" s="94">
        <v>65</v>
      </c>
    </row>
    <row r="12" spans="1:4" ht="16.5" customHeight="1" x14ac:dyDescent="0.2">
      <c r="A12" s="316" t="s">
        <v>106</v>
      </c>
      <c r="B12" s="316"/>
      <c r="C12" s="14">
        <v>10</v>
      </c>
      <c r="D12" s="94">
        <v>31</v>
      </c>
    </row>
    <row r="13" spans="1:4" ht="16.5" customHeight="1" x14ac:dyDescent="0.2">
      <c r="A13" s="316" t="s">
        <v>31</v>
      </c>
      <c r="B13" s="316"/>
      <c r="C13" s="14">
        <v>11</v>
      </c>
      <c r="D13" s="94">
        <v>91</v>
      </c>
    </row>
    <row r="14" spans="1:4" ht="16.5" customHeight="1" x14ac:dyDescent="0.2">
      <c r="A14" s="316" t="s">
        <v>107</v>
      </c>
      <c r="B14" s="316"/>
      <c r="C14" s="14">
        <v>12</v>
      </c>
      <c r="D14" s="94">
        <v>105</v>
      </c>
    </row>
    <row r="15" spans="1:4" ht="16.5" customHeight="1" x14ac:dyDescent="0.2">
      <c r="A15" s="316" t="s">
        <v>111</v>
      </c>
      <c r="B15" s="316"/>
      <c r="C15" s="14">
        <v>13</v>
      </c>
      <c r="D15" s="94">
        <v>33</v>
      </c>
    </row>
    <row r="16" spans="1:4" ht="15" customHeight="1" x14ac:dyDescent="0.2">
      <c r="A16" s="71"/>
      <c r="B16" s="71"/>
      <c r="C16" s="48"/>
      <c r="D16" s="48"/>
    </row>
    <row r="17" spans="1:4" ht="15" customHeight="1" x14ac:dyDescent="0.2">
      <c r="A17" s="71"/>
      <c r="B17" s="71"/>
      <c r="C17" s="48"/>
      <c r="D17" s="48"/>
    </row>
    <row r="18" spans="1:4" ht="15" customHeight="1" x14ac:dyDescent="0.2">
      <c r="A18" s="310" t="s">
        <v>173</v>
      </c>
      <c r="B18" s="310"/>
      <c r="C18" s="311" t="s">
        <v>206</v>
      </c>
      <c r="D18" s="311"/>
    </row>
    <row r="19" spans="1:4" ht="15.75" customHeight="1" x14ac:dyDescent="0.2">
      <c r="A19" s="65"/>
      <c r="B19" s="85" t="s">
        <v>100</v>
      </c>
      <c r="C19" s="317" t="s">
        <v>101</v>
      </c>
      <c r="D19" s="317"/>
    </row>
    <row r="20" spans="1:4" x14ac:dyDescent="0.2">
      <c r="A20" s="65"/>
      <c r="B20" s="65"/>
      <c r="C20" s="86"/>
      <c r="D20" s="86"/>
    </row>
    <row r="21" spans="1:4" ht="12.75" customHeight="1" x14ac:dyDescent="0.2">
      <c r="A21" s="66" t="s">
        <v>105</v>
      </c>
      <c r="B21" s="87"/>
      <c r="C21" s="312" t="s">
        <v>207</v>
      </c>
      <c r="D21" s="312"/>
    </row>
    <row r="22" spans="1:4" ht="15.75" customHeight="1" x14ac:dyDescent="0.2">
      <c r="A22" s="67"/>
      <c r="B22" s="85" t="s">
        <v>100</v>
      </c>
      <c r="C22" s="317" t="s">
        <v>101</v>
      </c>
      <c r="D22" s="317"/>
    </row>
    <row r="23" spans="1:4" x14ac:dyDescent="0.2">
      <c r="A23" s="68" t="s">
        <v>102</v>
      </c>
      <c r="B23" s="88"/>
      <c r="C23" s="318" t="s">
        <v>208</v>
      </c>
      <c r="D23" s="318"/>
    </row>
    <row r="24" spans="1:4" x14ac:dyDescent="0.2">
      <c r="A24" s="69" t="s">
        <v>103</v>
      </c>
      <c r="B24" s="88"/>
      <c r="C24" s="305" t="s">
        <v>209</v>
      </c>
      <c r="D24" s="305"/>
    </row>
    <row r="25" spans="1:4" x14ac:dyDescent="0.2">
      <c r="A25" s="68" t="s">
        <v>104</v>
      </c>
      <c r="B25" s="89"/>
      <c r="C25" s="305" t="s">
        <v>210</v>
      </c>
      <c r="D25" s="305"/>
    </row>
    <row r="26" spans="1:4" ht="15.75" customHeight="1" x14ac:dyDescent="0.2"/>
    <row r="27" spans="1:4" ht="12.75" customHeight="1" x14ac:dyDescent="0.2">
      <c r="C27" s="315" t="s">
        <v>211</v>
      </c>
      <c r="D27" s="315"/>
    </row>
  </sheetData>
  <mergeCells count="20"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1-мзс, Підрозділ: Городенківський районний суд Івано-Франківської області, 
Початок періоду: 01.01.2019, Кінець періоду: 30.09.2019&amp;L687EC05D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KLSY</cp:lastModifiedBy>
  <cp:lastPrinted>2018-03-28T07:45:37Z</cp:lastPrinted>
  <dcterms:created xsi:type="dcterms:W3CDTF">2004-04-20T14:33:35Z</dcterms:created>
  <dcterms:modified xsi:type="dcterms:W3CDTF">2019-11-06T12:28:20Z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1-мзс_00342_3.2019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687EC05D</vt:lpwstr>
  </property>
  <property fmtid="{D5CDD505-2E9C-101B-9397-08002B2CF9AE}" pid="9" name="Підрозділ">
    <vt:lpwstr>Городенківський районний суд Івано-Франківської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552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30.09.2019</vt:lpwstr>
  </property>
  <property fmtid="{D5CDD505-2E9C-101B-9397-08002B2CF9AE}" pid="14" name="Період">
    <vt:lpwstr>за дев'ять місяців 2019 року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3.24.0.2236</vt:lpwstr>
  </property>
</Properties>
</file>